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activeTab="2"/>
  </bookViews>
  <sheets>
    <sheet name="Р.Пр. 2018" sheetId="3" r:id="rId1"/>
    <sheet name="прил 2018" sheetId="5" r:id="rId2"/>
    <sheet name="вед. 2018" sheetId="6" r:id="rId3"/>
    <sheet name="С.Д." sheetId="20" r:id="rId4"/>
    <sheet name="АИП" sheetId="21" r:id="rId5"/>
    <sheet name="МЦПиНР" sheetId="22" r:id="rId6"/>
    <sheet name="Пуб.об.2018" sheetId="15" r:id="rId7"/>
  </sheets>
  <definedNames>
    <definedName name="_xlnm._FilterDatabase" localSheetId="2" hidden="1">'вед. 2018'!$A$10:$J$841</definedName>
    <definedName name="_xlnm._FilterDatabase" localSheetId="1" hidden="1">'прил 2018'!$A$13:$H$801</definedName>
  </definedNames>
  <calcPr calcId="124519"/>
</workbook>
</file>

<file path=xl/calcChain.xml><?xml version="1.0" encoding="utf-8"?>
<calcChain xmlns="http://schemas.openxmlformats.org/spreadsheetml/2006/main">
  <c r="D628" i="22"/>
  <c r="D635"/>
  <c r="F118" i="5"/>
  <c r="F125"/>
  <c r="H500" i="6"/>
  <c r="H507"/>
  <c r="D564" i="22"/>
  <c r="D18"/>
  <c r="D17" s="1"/>
  <c r="D21"/>
  <c r="D20" s="1"/>
  <c r="D24"/>
  <c r="D23" s="1"/>
  <c r="D26"/>
  <c r="D27"/>
  <c r="D30"/>
  <c r="D29" s="1"/>
  <c r="D33"/>
  <c r="D32" s="1"/>
  <c r="D36"/>
  <c r="D35" s="1"/>
  <c r="D39"/>
  <c r="D40"/>
  <c r="D43"/>
  <c r="D42" s="1"/>
  <c r="D38" s="1"/>
  <c r="D45"/>
  <c r="D49"/>
  <c r="D48" s="1"/>
  <c r="D52"/>
  <c r="D51" s="1"/>
  <c r="D57"/>
  <c r="D56" s="1"/>
  <c r="D60"/>
  <c r="D59" s="1"/>
  <c r="D62"/>
  <c r="D63"/>
  <c r="D66"/>
  <c r="D65" s="1"/>
  <c r="D69"/>
  <c r="D68" s="1"/>
  <c r="D72"/>
  <c r="D71" s="1"/>
  <c r="D74"/>
  <c r="D75"/>
  <c r="D78"/>
  <c r="D77" s="1"/>
  <c r="D84"/>
  <c r="D83" s="1"/>
  <c r="D87"/>
  <c r="D86" s="1"/>
  <c r="D89"/>
  <c r="D90"/>
  <c r="D93"/>
  <c r="D92" s="1"/>
  <c r="D97"/>
  <c r="D96" s="1"/>
  <c r="D99"/>
  <c r="D100"/>
  <c r="D104"/>
  <c r="D103" s="1"/>
  <c r="D107"/>
  <c r="D106" s="1"/>
  <c r="D111"/>
  <c r="D110" s="1"/>
  <c r="D114"/>
  <c r="D113" s="1"/>
  <c r="D116"/>
  <c r="D117"/>
  <c r="D120"/>
  <c r="D119" s="1"/>
  <c r="D123"/>
  <c r="D122" s="1"/>
  <c r="D128"/>
  <c r="D127" s="1"/>
  <c r="D131"/>
  <c r="D130" s="1"/>
  <c r="D133"/>
  <c r="D134"/>
  <c r="D137"/>
  <c r="D136" s="1"/>
  <c r="D140"/>
  <c r="D139" s="1"/>
  <c r="D143"/>
  <c r="D142" s="1"/>
  <c r="D145"/>
  <c r="D146"/>
  <c r="D149"/>
  <c r="D148" s="1"/>
  <c r="D152"/>
  <c r="D151" s="1"/>
  <c r="D156"/>
  <c r="D155" s="1"/>
  <c r="D154" s="1"/>
  <c r="D161"/>
  <c r="D160" s="1"/>
  <c r="D166"/>
  <c r="D165" s="1"/>
  <c r="D168"/>
  <c r="D169"/>
  <c r="D174"/>
  <c r="D178"/>
  <c r="D180"/>
  <c r="D183"/>
  <c r="D182" s="1"/>
  <c r="D188"/>
  <c r="D187" s="1"/>
  <c r="D190"/>
  <c r="D191"/>
  <c r="D194"/>
  <c r="D193" s="1"/>
  <c r="D200"/>
  <c r="D199" s="1"/>
  <c r="D203"/>
  <c r="D202" s="1"/>
  <c r="D205"/>
  <c r="D206"/>
  <c r="D209"/>
  <c r="D208" s="1"/>
  <c r="D212"/>
  <c r="D211" s="1"/>
  <c r="D214"/>
  <c r="D217"/>
  <c r="D216" s="1"/>
  <c r="D221"/>
  <c r="D220" s="1"/>
  <c r="D223"/>
  <c r="D224"/>
  <c r="D227"/>
  <c r="D226" s="1"/>
  <c r="D230"/>
  <c r="D229" s="1"/>
  <c r="D232"/>
  <c r="D235"/>
  <c r="D234" s="1"/>
  <c r="D239"/>
  <c r="D238" s="1"/>
  <c r="D242"/>
  <c r="D243"/>
  <c r="D246"/>
  <c r="D245" s="1"/>
  <c r="D250"/>
  <c r="D249" s="1"/>
  <c r="D254"/>
  <c r="D253" s="1"/>
  <c r="D257"/>
  <c r="D258"/>
  <c r="D262"/>
  <c r="D261" s="1"/>
  <c r="D266"/>
  <c r="D265" s="1"/>
  <c r="D270"/>
  <c r="D269" s="1"/>
  <c r="D268" s="1"/>
  <c r="D271"/>
  <c r="D276"/>
  <c r="D280"/>
  <c r="D279" s="1"/>
  <c r="D283"/>
  <c r="D284"/>
  <c r="D286"/>
  <c r="D287"/>
  <c r="D289"/>
  <c r="D290"/>
  <c r="D295"/>
  <c r="D294" s="1"/>
  <c r="D293" s="1"/>
  <c r="D298"/>
  <c r="D297" s="1"/>
  <c r="D299"/>
  <c r="D304"/>
  <c r="D305"/>
  <c r="D307"/>
  <c r="D308"/>
  <c r="D310"/>
  <c r="D311"/>
  <c r="D315"/>
  <c r="D316"/>
  <c r="D318"/>
  <c r="D314" s="1"/>
  <c r="D319"/>
  <c r="D324"/>
  <c r="D325"/>
  <c r="D328"/>
  <c r="D327" s="1"/>
  <c r="D323" s="1"/>
  <c r="D332"/>
  <c r="D331" s="1"/>
  <c r="D335"/>
  <c r="D334" s="1"/>
  <c r="D338"/>
  <c r="D337" s="1"/>
  <c r="D343"/>
  <c r="D342" s="1"/>
  <c r="D346"/>
  <c r="D345" s="1"/>
  <c r="D341" s="1"/>
  <c r="D340" s="1"/>
  <c r="D349"/>
  <c r="D348" s="1"/>
  <c r="D352"/>
  <c r="D351" s="1"/>
  <c r="D355"/>
  <c r="D354" s="1"/>
  <c r="D361"/>
  <c r="D360" s="1"/>
  <c r="D363"/>
  <c r="D364"/>
  <c r="D367"/>
  <c r="D366" s="1"/>
  <c r="D371"/>
  <c r="D370" s="1"/>
  <c r="D374"/>
  <c r="D373" s="1"/>
  <c r="D377"/>
  <c r="D376" s="1"/>
  <c r="D380"/>
  <c r="D379" s="1"/>
  <c r="D385"/>
  <c r="D384" s="1"/>
  <c r="D383" s="1"/>
  <c r="D382" s="1"/>
  <c r="D391"/>
  <c r="D390" s="1"/>
  <c r="D394"/>
  <c r="D393" s="1"/>
  <c r="D399"/>
  <c r="D398" s="1"/>
  <c r="D397" s="1"/>
  <c r="D404"/>
  <c r="D403" s="1"/>
  <c r="D407"/>
  <c r="D406" s="1"/>
  <c r="D410"/>
  <c r="D409" s="1"/>
  <c r="D413"/>
  <c r="D412" s="1"/>
  <c r="D416"/>
  <c r="D415" s="1"/>
  <c r="D419"/>
  <c r="D418" s="1"/>
  <c r="D422"/>
  <c r="D421" s="1"/>
  <c r="D425"/>
  <c r="D424" s="1"/>
  <c r="D426"/>
  <c r="D430"/>
  <c r="D432"/>
  <c r="D435"/>
  <c r="D434" s="1"/>
  <c r="D436"/>
  <c r="D440"/>
  <c r="D439" s="1"/>
  <c r="D438" s="1"/>
  <c r="D442"/>
  <c r="D443"/>
  <c r="D447"/>
  <c r="D446" s="1"/>
  <c r="D445" s="1"/>
  <c r="D453"/>
  <c r="D452" s="1"/>
  <c r="D456"/>
  <c r="D455" s="1"/>
  <c r="D458"/>
  <c r="D459"/>
  <c r="D462"/>
  <c r="D461" s="1"/>
  <c r="D465"/>
  <c r="D464" s="1"/>
  <c r="D469"/>
  <c r="D468" s="1"/>
  <c r="D467" s="1"/>
  <c r="D474"/>
  <c r="D473" s="1"/>
  <c r="D475"/>
  <c r="D478"/>
  <c r="D479"/>
  <c r="D481"/>
  <c r="D482"/>
  <c r="D484"/>
  <c r="D485"/>
  <c r="D487"/>
  <c r="D488"/>
  <c r="D490"/>
  <c r="D491"/>
  <c r="D493"/>
  <c r="D494"/>
  <c r="D496"/>
  <c r="D497"/>
  <c r="D499"/>
  <c r="D500"/>
  <c r="D502"/>
  <c r="D503"/>
  <c r="D507"/>
  <c r="D511"/>
  <c r="D510" s="1"/>
  <c r="D512"/>
  <c r="D516"/>
  <c r="D520"/>
  <c r="D522"/>
  <c r="D515" s="1"/>
  <c r="D526"/>
  <c r="D525" s="1"/>
  <c r="D529"/>
  <c r="D531"/>
  <c r="D534"/>
  <c r="D533" s="1"/>
  <c r="D537"/>
  <c r="D536" s="1"/>
  <c r="D540"/>
  <c r="D539" s="1"/>
  <c r="D543"/>
  <c r="D542" s="1"/>
  <c r="D546"/>
  <c r="D550"/>
  <c r="D545" s="1"/>
  <c r="D553"/>
  <c r="D552" s="1"/>
  <c r="D556"/>
  <c r="D555" s="1"/>
  <c r="D558"/>
  <c r="D559"/>
  <c r="D561"/>
  <c r="D562"/>
  <c r="D566"/>
  <c r="D570"/>
  <c r="D565" s="1"/>
  <c r="D573"/>
  <c r="D576"/>
  <c r="D572" s="1"/>
  <c r="D579"/>
  <c r="D578" s="1"/>
  <c r="D582"/>
  <c r="D581" s="1"/>
  <c r="D585"/>
  <c r="D588"/>
  <c r="D584" s="1"/>
  <c r="D591"/>
  <c r="D590" s="1"/>
  <c r="D595"/>
  <c r="D597"/>
  <c r="D598"/>
  <c r="D601"/>
  <c r="D605"/>
  <c r="D607"/>
  <c r="D608"/>
  <c r="D611"/>
  <c r="D610" s="1"/>
  <c r="D615"/>
  <c r="D614" s="1"/>
  <c r="D620"/>
  <c r="D619" s="1"/>
  <c r="D624"/>
  <c r="D626"/>
  <c r="D629"/>
  <c r="D633"/>
  <c r="D638"/>
  <c r="D637" s="1"/>
  <c r="D643"/>
  <c r="D647"/>
  <c r="D649"/>
  <c r="D651"/>
  <c r="D652"/>
  <c r="D657"/>
  <c r="D656" s="1"/>
  <c r="G751" i="5"/>
  <c r="H751"/>
  <c r="F751"/>
  <c r="F752"/>
  <c r="F760"/>
  <c r="F759"/>
  <c r="F793"/>
  <c r="H560" i="6"/>
  <c r="H559" s="1"/>
  <c r="H558" s="1"/>
  <c r="H557" s="1"/>
  <c r="H556" s="1"/>
  <c r="H555" s="1"/>
  <c r="H554" s="1"/>
  <c r="F459" i="5"/>
  <c r="F458" s="1"/>
  <c r="H456"/>
  <c r="H455" s="1"/>
  <c r="G456"/>
  <c r="G455" s="1"/>
  <c r="F456"/>
  <c r="F455" s="1"/>
  <c r="H453"/>
  <c r="H452" s="1"/>
  <c r="G453"/>
  <c r="G452" s="1"/>
  <c r="F453"/>
  <c r="F452" s="1"/>
  <c r="H450"/>
  <c r="H449" s="1"/>
  <c r="G450"/>
  <c r="G449" s="1"/>
  <c r="F450"/>
  <c r="F449" s="1"/>
  <c r="F447"/>
  <c r="F446" s="1"/>
  <c r="F443"/>
  <c r="F442" s="1"/>
  <c r="F440"/>
  <c r="F439" s="1"/>
  <c r="H436"/>
  <c r="H435" s="1"/>
  <c r="H431" s="1"/>
  <c r="G436"/>
  <c r="F436"/>
  <c r="F435" s="1"/>
  <c r="G435"/>
  <c r="G431" s="1"/>
  <c r="F433"/>
  <c r="F432" s="1"/>
  <c r="F429"/>
  <c r="F428" s="1"/>
  <c r="F426"/>
  <c r="F425" s="1"/>
  <c r="F423"/>
  <c r="F422" s="1"/>
  <c r="F420"/>
  <c r="F419" s="1"/>
  <c r="F414"/>
  <c r="F413" s="1"/>
  <c r="F411"/>
  <c r="F410" s="1"/>
  <c r="F408"/>
  <c r="F407" s="1"/>
  <c r="F405"/>
  <c r="F404" s="1"/>
  <c r="F402"/>
  <c r="F401" s="1"/>
  <c r="H399"/>
  <c r="H398" s="1"/>
  <c r="G399"/>
  <c r="G398" s="1"/>
  <c r="F399"/>
  <c r="F398" s="1"/>
  <c r="H396"/>
  <c r="H395" s="1"/>
  <c r="G396"/>
  <c r="G395" s="1"/>
  <c r="F396"/>
  <c r="F395" s="1"/>
  <c r="H393"/>
  <c r="H392" s="1"/>
  <c r="G393"/>
  <c r="G392" s="1"/>
  <c r="F393"/>
  <c r="F392" s="1"/>
  <c r="G251"/>
  <c r="G250" s="1"/>
  <c r="G249" s="1"/>
  <c r="G248" s="1"/>
  <c r="G247" s="1"/>
  <c r="F251"/>
  <c r="F250" s="1"/>
  <c r="F249" s="1"/>
  <c r="F248" s="1"/>
  <c r="F247" s="1"/>
  <c r="H245"/>
  <c r="H244" s="1"/>
  <c r="H243" s="1"/>
  <c r="G245"/>
  <c r="G244" s="1"/>
  <c r="G243" s="1"/>
  <c r="F245"/>
  <c r="F244" s="1"/>
  <c r="F243" s="1"/>
  <c r="H241"/>
  <c r="H240" s="1"/>
  <c r="H239" s="1"/>
  <c r="G241"/>
  <c r="G240" s="1"/>
  <c r="F241"/>
  <c r="F240" s="1"/>
  <c r="F239" s="1"/>
  <c r="F234"/>
  <c r="F233" s="1"/>
  <c r="H231"/>
  <c r="H230" s="1"/>
  <c r="H226" s="1"/>
  <c r="G231"/>
  <c r="G230" s="1"/>
  <c r="G226" s="1"/>
  <c r="F231"/>
  <c r="F230" s="1"/>
  <c r="F228"/>
  <c r="F227" s="1"/>
  <c r="H224"/>
  <c r="H223" s="1"/>
  <c r="H219" s="1"/>
  <c r="G224"/>
  <c r="G223" s="1"/>
  <c r="G219" s="1"/>
  <c r="F224"/>
  <c r="F223" s="1"/>
  <c r="F220"/>
  <c r="F266" i="22"/>
  <c r="F265" s="1"/>
  <c r="E266"/>
  <c r="E265" s="1"/>
  <c r="F534"/>
  <c r="F533" s="1"/>
  <c r="E534"/>
  <c r="E533" s="1"/>
  <c r="F531"/>
  <c r="E531"/>
  <c r="F529"/>
  <c r="E529"/>
  <c r="F526"/>
  <c r="F525" s="1"/>
  <c r="E526"/>
  <c r="E525" s="1"/>
  <c r="F522"/>
  <c r="E522"/>
  <c r="F520"/>
  <c r="E520"/>
  <c r="F516"/>
  <c r="E516"/>
  <c r="F335"/>
  <c r="F334" s="1"/>
  <c r="F330" s="1"/>
  <c r="E335"/>
  <c r="E334" s="1"/>
  <c r="E330" s="1"/>
  <c r="E325"/>
  <c r="E324" s="1"/>
  <c r="F325"/>
  <c r="F324" s="1"/>
  <c r="E328"/>
  <c r="E327" s="1"/>
  <c r="F328"/>
  <c r="F327" s="1"/>
  <c r="F299"/>
  <c r="F298" s="1"/>
  <c r="F297" s="1"/>
  <c r="E299"/>
  <c r="E298" s="1"/>
  <c r="E297" s="1"/>
  <c r="F295"/>
  <c r="F294" s="1"/>
  <c r="E295"/>
  <c r="E294" s="1"/>
  <c r="F287"/>
  <c r="F286" s="1"/>
  <c r="F282" s="1"/>
  <c r="E287"/>
  <c r="E286" s="1"/>
  <c r="E282" s="1"/>
  <c r="F280"/>
  <c r="F279" s="1"/>
  <c r="F275" s="1"/>
  <c r="E280"/>
  <c r="E279" s="1"/>
  <c r="E275" s="1"/>
  <c r="F221"/>
  <c r="F220" s="1"/>
  <c r="F219" s="1"/>
  <c r="E221"/>
  <c r="E220" s="1"/>
  <c r="E219" s="1"/>
  <c r="F203"/>
  <c r="F202" s="1"/>
  <c r="E203"/>
  <c r="E202" s="1"/>
  <c r="F200"/>
  <c r="F199" s="1"/>
  <c r="E200"/>
  <c r="E199" s="1"/>
  <c r="F243"/>
  <c r="F242" s="1"/>
  <c r="E243"/>
  <c r="E242" s="1"/>
  <c r="F239"/>
  <c r="F238" s="1"/>
  <c r="E239"/>
  <c r="E238" s="1"/>
  <c r="F45"/>
  <c r="E45"/>
  <c r="F43"/>
  <c r="F42" s="1"/>
  <c r="E43"/>
  <c r="E42" s="1"/>
  <c r="F188"/>
  <c r="F187" s="1"/>
  <c r="E188"/>
  <c r="E187" s="1"/>
  <c r="F183"/>
  <c r="F182" s="1"/>
  <c r="E183"/>
  <c r="E182" s="1"/>
  <c r="F180"/>
  <c r="E180"/>
  <c r="F178"/>
  <c r="E178"/>
  <c r="F174"/>
  <c r="E174"/>
  <c r="F156"/>
  <c r="F155" s="1"/>
  <c r="F154" s="1"/>
  <c r="E156"/>
  <c r="E155" s="1"/>
  <c r="E154" s="1"/>
  <c r="E131"/>
  <c r="E130" s="1"/>
  <c r="F130"/>
  <c r="F128"/>
  <c r="F127" s="1"/>
  <c r="E128"/>
  <c r="E127" s="1"/>
  <c r="F120"/>
  <c r="F119" s="1"/>
  <c r="E120"/>
  <c r="E119" s="1"/>
  <c r="F117"/>
  <c r="F116" s="1"/>
  <c r="E117"/>
  <c r="E116" s="1"/>
  <c r="F114"/>
  <c r="F113" s="1"/>
  <c r="E114"/>
  <c r="E113" s="1"/>
  <c r="F100"/>
  <c r="F99" s="1"/>
  <c r="F95" s="1"/>
  <c r="E100"/>
  <c r="E99" s="1"/>
  <c r="E95" s="1"/>
  <c r="F63"/>
  <c r="F62" s="1"/>
  <c r="E63"/>
  <c r="E62" s="1"/>
  <c r="F60"/>
  <c r="F59" s="1"/>
  <c r="E60"/>
  <c r="E59" s="1"/>
  <c r="F57"/>
  <c r="F56" s="1"/>
  <c r="E57"/>
  <c r="E56" s="1"/>
  <c r="F49"/>
  <c r="F48" s="1"/>
  <c r="F47" s="1"/>
  <c r="E49"/>
  <c r="E48" s="1"/>
  <c r="E47" s="1"/>
  <c r="F40"/>
  <c r="F39" s="1"/>
  <c r="E40"/>
  <c r="E39" s="1"/>
  <c r="F21"/>
  <c r="F20" s="1"/>
  <c r="E21"/>
  <c r="E20" s="1"/>
  <c r="F18"/>
  <c r="F17" s="1"/>
  <c r="E18"/>
  <c r="E17" s="1"/>
  <c r="F796" i="5"/>
  <c r="F795" s="1"/>
  <c r="F794" s="1"/>
  <c r="F782"/>
  <c r="F781" s="1"/>
  <c r="H779"/>
  <c r="H778" s="1"/>
  <c r="H774" s="1"/>
  <c r="H773" s="1"/>
  <c r="H772" s="1"/>
  <c r="H771" s="1"/>
  <c r="H770" s="1"/>
  <c r="G779"/>
  <c r="G778" s="1"/>
  <c r="G774" s="1"/>
  <c r="G773" s="1"/>
  <c r="G772" s="1"/>
  <c r="G771" s="1"/>
  <c r="G770" s="1"/>
  <c r="F779"/>
  <c r="F778" s="1"/>
  <c r="F776"/>
  <c r="F775" s="1"/>
  <c r="F709"/>
  <c r="F708" s="1"/>
  <c r="F707" s="1"/>
  <c r="F706" s="1"/>
  <c r="F705" s="1"/>
  <c r="H695"/>
  <c r="H694" s="1"/>
  <c r="H693" s="1"/>
  <c r="H692" s="1"/>
  <c r="H691" s="1"/>
  <c r="G695"/>
  <c r="G694" s="1"/>
  <c r="G693" s="1"/>
  <c r="G692" s="1"/>
  <c r="G691" s="1"/>
  <c r="F695"/>
  <c r="F694" s="1"/>
  <c r="F693" s="1"/>
  <c r="F692" s="1"/>
  <c r="F691" s="1"/>
  <c r="H689"/>
  <c r="H688" s="1"/>
  <c r="H687" s="1"/>
  <c r="H686" s="1"/>
  <c r="G689"/>
  <c r="G688" s="1"/>
  <c r="G687" s="1"/>
  <c r="G686" s="1"/>
  <c r="F689"/>
  <c r="F688" s="1"/>
  <c r="F687" s="1"/>
  <c r="F686" s="1"/>
  <c r="F684"/>
  <c r="F683" s="1"/>
  <c r="F681"/>
  <c r="F678" s="1"/>
  <c r="F679"/>
  <c r="F676"/>
  <c r="F675" s="1"/>
  <c r="F673"/>
  <c r="F672" s="1"/>
  <c r="H670"/>
  <c r="H669" s="1"/>
  <c r="H668" s="1"/>
  <c r="G670"/>
  <c r="G669" s="1"/>
  <c r="G668" s="1"/>
  <c r="F670"/>
  <c r="F669" s="1"/>
  <c r="F666"/>
  <c r="F665" s="1"/>
  <c r="F663"/>
  <c r="F661"/>
  <c r="F658"/>
  <c r="F657" s="1"/>
  <c r="F655"/>
  <c r="F654" s="1"/>
  <c r="H652"/>
  <c r="H651" s="1"/>
  <c r="G652"/>
  <c r="G651" s="1"/>
  <c r="F652"/>
  <c r="F651" s="1"/>
  <c r="H649"/>
  <c r="H648" s="1"/>
  <c r="G649"/>
  <c r="G648" s="1"/>
  <c r="F649"/>
  <c r="F648" s="1"/>
  <c r="F608"/>
  <c r="F607" s="1"/>
  <c r="F605"/>
  <c r="F604" s="1"/>
  <c r="F544"/>
  <c r="F543" s="1"/>
  <c r="F540"/>
  <c r="F539" s="1"/>
  <c r="F536"/>
  <c r="F535" s="1"/>
  <c r="F532"/>
  <c r="F531" s="1"/>
  <c r="F528"/>
  <c r="F527" s="1"/>
  <c r="H525"/>
  <c r="H524" s="1"/>
  <c r="G525"/>
  <c r="G524" s="1"/>
  <c r="F525"/>
  <c r="F524" s="1"/>
  <c r="H521"/>
  <c r="H520" s="1"/>
  <c r="G521"/>
  <c r="G520" s="1"/>
  <c r="F521"/>
  <c r="F520" s="1"/>
  <c r="H515"/>
  <c r="H514" s="1"/>
  <c r="H513" s="1"/>
  <c r="G515"/>
  <c r="G514" s="1"/>
  <c r="G513" s="1"/>
  <c r="F515"/>
  <c r="F514" s="1"/>
  <c r="F513" s="1"/>
  <c r="F511"/>
  <c r="F510" s="1"/>
  <c r="F508"/>
  <c r="F507" s="1"/>
  <c r="F505"/>
  <c r="F504" s="1"/>
  <c r="F502"/>
  <c r="F501" s="1"/>
  <c r="F499"/>
  <c r="F498" s="1"/>
  <c r="F496"/>
  <c r="F495" s="1"/>
  <c r="F493"/>
  <c r="F492" s="1"/>
  <c r="G490"/>
  <c r="G489" s="1"/>
  <c r="F490"/>
  <c r="F489" s="1"/>
  <c r="H489"/>
  <c r="H487"/>
  <c r="H486" s="1"/>
  <c r="G487"/>
  <c r="G486" s="1"/>
  <c r="F487"/>
  <c r="F486" s="1"/>
  <c r="F480"/>
  <c r="F479" s="1"/>
  <c r="F477"/>
  <c r="F476" s="1"/>
  <c r="F474"/>
  <c r="F473" s="1"/>
  <c r="H468"/>
  <c r="H467" s="1"/>
  <c r="G468"/>
  <c r="G467" s="1"/>
  <c r="F468"/>
  <c r="F467" s="1"/>
  <c r="H465"/>
  <c r="H464" s="1"/>
  <c r="G465"/>
  <c r="G464" s="1"/>
  <c r="F465"/>
  <c r="F464" s="1"/>
  <c r="F386"/>
  <c r="F385" s="1"/>
  <c r="H383"/>
  <c r="H382" s="1"/>
  <c r="H381" s="1"/>
  <c r="H380" s="1"/>
  <c r="G383"/>
  <c r="G382" s="1"/>
  <c r="G381" s="1"/>
  <c r="G380" s="1"/>
  <c r="G379" s="1"/>
  <c r="F383"/>
  <c r="F382" s="1"/>
  <c r="F377"/>
  <c r="F376" s="1"/>
  <c r="H374"/>
  <c r="H373" s="1"/>
  <c r="H372" s="1"/>
  <c r="G374"/>
  <c r="G373" s="1"/>
  <c r="G372" s="1"/>
  <c r="F374"/>
  <c r="F373" s="1"/>
  <c r="H370"/>
  <c r="H369" s="1"/>
  <c r="G370"/>
  <c r="G369" s="1"/>
  <c r="F370"/>
  <c r="F369" s="1"/>
  <c r="F368" s="1"/>
  <c r="F366"/>
  <c r="F365" s="1"/>
  <c r="F363"/>
  <c r="F362" s="1"/>
  <c r="F360"/>
  <c r="F359" s="1"/>
  <c r="F357"/>
  <c r="F356" s="1"/>
  <c r="F354"/>
  <c r="F353" s="1"/>
  <c r="H351"/>
  <c r="H350" s="1"/>
  <c r="G351"/>
  <c r="G350" s="1"/>
  <c r="F351"/>
  <c r="F350" s="1"/>
  <c r="H348"/>
  <c r="H347" s="1"/>
  <c r="G348"/>
  <c r="G347" s="1"/>
  <c r="F348"/>
  <c r="F347" s="1"/>
  <c r="F340"/>
  <c r="F339" s="1"/>
  <c r="F337"/>
  <c r="F336" s="1"/>
  <c r="F334"/>
  <c r="F333" s="1"/>
  <c r="F331"/>
  <c r="F330" s="1"/>
  <c r="F328"/>
  <c r="F327" s="1"/>
  <c r="F325"/>
  <c r="F324" s="1"/>
  <c r="F322"/>
  <c r="F321" s="1"/>
  <c r="F319"/>
  <c r="F318" s="1"/>
  <c r="F316"/>
  <c r="F315" s="1"/>
  <c r="F310"/>
  <c r="F309"/>
  <c r="F307"/>
  <c r="F306" s="1"/>
  <c r="H303"/>
  <c r="G303"/>
  <c r="F140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G44" s="1"/>
  <c r="G43" s="1"/>
  <c r="F49"/>
  <c r="H45"/>
  <c r="G45"/>
  <c r="F45"/>
  <c r="H814" i="6"/>
  <c r="H813" s="1"/>
  <c r="H812" s="1"/>
  <c r="H811" s="1"/>
  <c r="H810" s="1"/>
  <c r="H809" s="1"/>
  <c r="H743"/>
  <c r="H742" s="1"/>
  <c r="H746"/>
  <c r="H745" s="1"/>
  <c r="H612"/>
  <c r="H611" s="1"/>
  <c r="H640"/>
  <c r="H639" s="1"/>
  <c r="H637"/>
  <c r="H636" s="1"/>
  <c r="H649"/>
  <c r="H648" s="1"/>
  <c r="H643"/>
  <c r="H642" s="1"/>
  <c r="H646"/>
  <c r="H645" s="1"/>
  <c r="H601"/>
  <c r="H600" s="1"/>
  <c r="H598"/>
  <c r="H597" s="1"/>
  <c r="H164"/>
  <c r="H163" s="1"/>
  <c r="H150"/>
  <c r="H158"/>
  <c r="H157" s="1"/>
  <c r="H262"/>
  <c r="H261" s="1"/>
  <c r="H461"/>
  <c r="H460" s="1"/>
  <c r="H292"/>
  <c r="H291"/>
  <c r="H296"/>
  <c r="H295" s="1"/>
  <c r="H330"/>
  <c r="H329" s="1"/>
  <c r="H333"/>
  <c r="H332" s="1"/>
  <c r="H218"/>
  <c r="H217" s="1"/>
  <c r="I218"/>
  <c r="I217" s="1"/>
  <c r="J218"/>
  <c r="J217"/>
  <c r="H75"/>
  <c r="H375"/>
  <c r="H374" s="1"/>
  <c r="J82"/>
  <c r="J81" s="1"/>
  <c r="I82"/>
  <c r="I81" s="1"/>
  <c r="H82"/>
  <c r="H81" s="1"/>
  <c r="J18"/>
  <c r="I18"/>
  <c r="H18"/>
  <c r="H22"/>
  <c r="I22"/>
  <c r="J22"/>
  <c r="I26"/>
  <c r="I30"/>
  <c r="I33"/>
  <c r="I32" s="1"/>
  <c r="I38"/>
  <c r="I37" s="1"/>
  <c r="J26"/>
  <c r="J30"/>
  <c r="J33"/>
  <c r="J32" s="1"/>
  <c r="J38"/>
  <c r="J37" s="1"/>
  <c r="I57"/>
  <c r="I54"/>
  <c r="I64"/>
  <c r="I63" s="1"/>
  <c r="I62" s="1"/>
  <c r="I79"/>
  <c r="I78" s="1"/>
  <c r="I69"/>
  <c r="I73"/>
  <c r="I75"/>
  <c r="I85"/>
  <c r="I89"/>
  <c r="I99"/>
  <c r="I96"/>
  <c r="I46"/>
  <c r="I45" s="1"/>
  <c r="I44" s="1"/>
  <c r="I43" s="1"/>
  <c r="I42" s="1"/>
  <c r="I106"/>
  <c r="I110"/>
  <c r="I117"/>
  <c r="I116" s="1"/>
  <c r="I120"/>
  <c r="I119"/>
  <c r="I125"/>
  <c r="I124" s="1"/>
  <c r="I123" s="1"/>
  <c r="I130"/>
  <c r="I129" s="1"/>
  <c r="I128" s="1"/>
  <c r="I127" s="1"/>
  <c r="I138"/>
  <c r="I137"/>
  <c r="I144"/>
  <c r="I143" s="1"/>
  <c r="I142" s="1"/>
  <c r="I141" s="1"/>
  <c r="I140" s="1"/>
  <c r="I154"/>
  <c r="I153" s="1"/>
  <c r="I149" s="1"/>
  <c r="I161"/>
  <c r="I160" s="1"/>
  <c r="I156" s="1"/>
  <c r="I171"/>
  <c r="I170" s="1"/>
  <c r="I175"/>
  <c r="I174"/>
  <c r="I173" s="1"/>
  <c r="I181"/>
  <c r="I180" s="1"/>
  <c r="I179" s="1"/>
  <c r="I178" s="1"/>
  <c r="I177" s="1"/>
  <c r="I186"/>
  <c r="I192"/>
  <c r="I191" s="1"/>
  <c r="I190" s="1"/>
  <c r="I196"/>
  <c r="I195" s="1"/>
  <c r="I194" s="1"/>
  <c r="I198"/>
  <c r="I203"/>
  <c r="I202" s="1"/>
  <c r="I201" s="1"/>
  <c r="I209"/>
  <c r="I208" s="1"/>
  <c r="I212"/>
  <c r="I211" s="1"/>
  <c r="I215"/>
  <c r="I214" s="1"/>
  <c r="I221"/>
  <c r="I220" s="1"/>
  <c r="I225"/>
  <c r="I224" s="1"/>
  <c r="I223" s="1"/>
  <c r="I227"/>
  <c r="I273"/>
  <c r="I272" s="1"/>
  <c r="I277"/>
  <c r="I276" s="1"/>
  <c r="I310"/>
  <c r="I309" s="1"/>
  <c r="I317"/>
  <c r="I316" s="1"/>
  <c r="I320"/>
  <c r="I319" s="1"/>
  <c r="I323"/>
  <c r="I322" s="1"/>
  <c r="I327"/>
  <c r="I326" s="1"/>
  <c r="I325" s="1"/>
  <c r="I339"/>
  <c r="I343"/>
  <c r="I351"/>
  <c r="I350" s="1"/>
  <c r="I354"/>
  <c r="I353" s="1"/>
  <c r="I372"/>
  <c r="I371" s="1"/>
  <c r="I370" s="1"/>
  <c r="I391"/>
  <c r="I390" s="1"/>
  <c r="I389" s="1"/>
  <c r="I388" s="1"/>
  <c r="I397"/>
  <c r="I396" s="1"/>
  <c r="I395" s="1"/>
  <c r="I394" s="1"/>
  <c r="I393" s="1"/>
  <c r="I402"/>
  <c r="I401" s="1"/>
  <c r="I400" s="1"/>
  <c r="I411"/>
  <c r="I410" s="1"/>
  <c r="I414"/>
  <c r="I413" s="1"/>
  <c r="I420"/>
  <c r="I419" s="1"/>
  <c r="I418" s="1"/>
  <c r="I417" s="1"/>
  <c r="I416" s="1"/>
  <c r="I425"/>
  <c r="I424" s="1"/>
  <c r="I423" s="1"/>
  <c r="I422" s="1"/>
  <c r="I434"/>
  <c r="I433"/>
  <c r="I431"/>
  <c r="I430" s="1"/>
  <c r="I442"/>
  <c r="I441" s="1"/>
  <c r="I445"/>
  <c r="I450"/>
  <c r="I449" s="1"/>
  <c r="I453"/>
  <c r="I452" s="1"/>
  <c r="I464"/>
  <c r="I463" s="1"/>
  <c r="I459" s="1"/>
  <c r="I458" s="1"/>
  <c r="I457" s="1"/>
  <c r="I456" s="1"/>
  <c r="I455" s="1"/>
  <c r="J57"/>
  <c r="J54" s="1"/>
  <c r="J64"/>
  <c r="J63" s="1"/>
  <c r="J62" s="1"/>
  <c r="J79"/>
  <c r="J78" s="1"/>
  <c r="J69"/>
  <c r="J73"/>
  <c r="J75"/>
  <c r="J85"/>
  <c r="J89"/>
  <c r="J99"/>
  <c r="J96"/>
  <c r="J46"/>
  <c r="J45"/>
  <c r="J44" s="1"/>
  <c r="J43" s="1"/>
  <c r="J42" s="1"/>
  <c r="J106"/>
  <c r="J110"/>
  <c r="J117"/>
  <c r="J116"/>
  <c r="J120"/>
  <c r="J119" s="1"/>
  <c r="J125"/>
  <c r="J124" s="1"/>
  <c r="J123" s="1"/>
  <c r="J130"/>
  <c r="J129" s="1"/>
  <c r="J128" s="1"/>
  <c r="J127" s="1"/>
  <c r="J138"/>
  <c r="J137" s="1"/>
  <c r="J144"/>
  <c r="J143" s="1"/>
  <c r="J142" s="1"/>
  <c r="J141" s="1"/>
  <c r="J140" s="1"/>
  <c r="J154"/>
  <c r="J153" s="1"/>
  <c r="J149" s="1"/>
  <c r="J161"/>
  <c r="J160" s="1"/>
  <c r="J156" s="1"/>
  <c r="J171"/>
  <c r="J170" s="1"/>
  <c r="J169" s="1"/>
  <c r="J175"/>
  <c r="J174" s="1"/>
  <c r="J173" s="1"/>
  <c r="J186"/>
  <c r="J192"/>
  <c r="J191" s="1"/>
  <c r="J190" s="1"/>
  <c r="J196"/>
  <c r="J195" s="1"/>
  <c r="J194" s="1"/>
  <c r="J198"/>
  <c r="J203"/>
  <c r="J202" s="1"/>
  <c r="J201" s="1"/>
  <c r="J209"/>
  <c r="J208" s="1"/>
  <c r="J212"/>
  <c r="J211" s="1"/>
  <c r="J215"/>
  <c r="J214" s="1"/>
  <c r="J221"/>
  <c r="J220" s="1"/>
  <c r="J225"/>
  <c r="J224" s="1"/>
  <c r="J223" s="1"/>
  <c r="J227"/>
  <c r="J273"/>
  <c r="J272" s="1"/>
  <c r="J277"/>
  <c r="J276" s="1"/>
  <c r="J303"/>
  <c r="J302" s="1"/>
  <c r="J301" s="1"/>
  <c r="J300" s="1"/>
  <c r="J299" s="1"/>
  <c r="J310"/>
  <c r="J309" s="1"/>
  <c r="J317"/>
  <c r="J316" s="1"/>
  <c r="J320"/>
  <c r="J319" s="1"/>
  <c r="J323"/>
  <c r="J322" s="1"/>
  <c r="J327"/>
  <c r="J326"/>
  <c r="J325" s="1"/>
  <c r="J339"/>
  <c r="J343"/>
  <c r="J351"/>
  <c r="J350" s="1"/>
  <c r="J354"/>
  <c r="J353" s="1"/>
  <c r="J372"/>
  <c r="J371" s="1"/>
  <c r="J370" s="1"/>
  <c r="J391"/>
  <c r="J390" s="1"/>
  <c r="J389" s="1"/>
  <c r="J388" s="1"/>
  <c r="J397"/>
  <c r="J396" s="1"/>
  <c r="J395" s="1"/>
  <c r="J394" s="1"/>
  <c r="J393" s="1"/>
  <c r="J402"/>
  <c r="J401" s="1"/>
  <c r="J400" s="1"/>
  <c r="J411"/>
  <c r="J410" s="1"/>
  <c r="J414"/>
  <c r="J413" s="1"/>
  <c r="J420"/>
  <c r="J419" s="1"/>
  <c r="J418" s="1"/>
  <c r="J417" s="1"/>
  <c r="J416" s="1"/>
  <c r="J425"/>
  <c r="J424"/>
  <c r="J423" s="1"/>
  <c r="J422" s="1"/>
  <c r="J434"/>
  <c r="J433" s="1"/>
  <c r="J431"/>
  <c r="J430" s="1"/>
  <c r="J442"/>
  <c r="J441" s="1"/>
  <c r="J445"/>
  <c r="J450"/>
  <c r="J449" s="1"/>
  <c r="J453"/>
  <c r="J452" s="1"/>
  <c r="J464"/>
  <c r="J463" s="1"/>
  <c r="J459" s="1"/>
  <c r="J458" s="1"/>
  <c r="J457" s="1"/>
  <c r="J456" s="1"/>
  <c r="J455" s="1"/>
  <c r="H549"/>
  <c r="H552"/>
  <c r="H539"/>
  <c r="H538" s="1"/>
  <c r="H544"/>
  <c r="H543" s="1"/>
  <c r="H574"/>
  <c r="H573" s="1"/>
  <c r="H572" s="1"/>
  <c r="H571" s="1"/>
  <c r="H567"/>
  <c r="H566" s="1"/>
  <c r="H565" s="1"/>
  <c r="H564" s="1"/>
  <c r="H563" s="1"/>
  <c r="H562" s="1"/>
  <c r="H831"/>
  <c r="H835"/>
  <c r="H837"/>
  <c r="H583"/>
  <c r="H582" s="1"/>
  <c r="H586"/>
  <c r="H585" s="1"/>
  <c r="H589"/>
  <c r="H588" s="1"/>
  <c r="H592"/>
  <c r="H591" s="1"/>
  <c r="H595"/>
  <c r="H594" s="1"/>
  <c r="H605"/>
  <c r="H604" s="1"/>
  <c r="H603" s="1"/>
  <c r="H609"/>
  <c r="H608" s="1"/>
  <c r="H618"/>
  <c r="H617" s="1"/>
  <c r="H621"/>
  <c r="H620" s="1"/>
  <c r="H628"/>
  <c r="H627" s="1"/>
  <c r="H631"/>
  <c r="H630"/>
  <c r="H634"/>
  <c r="H633" s="1"/>
  <c r="H661"/>
  <c r="H660" s="1"/>
  <c r="H658"/>
  <c r="H657" s="1"/>
  <c r="H655"/>
  <c r="H654" s="1"/>
  <c r="H664"/>
  <c r="H663" s="1"/>
  <c r="H671"/>
  <c r="H670" s="1"/>
  <c r="H668"/>
  <c r="H667" s="1"/>
  <c r="H685"/>
  <c r="H684" s="1"/>
  <c r="H688"/>
  <c r="H687" s="1"/>
  <c r="H691"/>
  <c r="H690" s="1"/>
  <c r="H682"/>
  <c r="H681" s="1"/>
  <c r="H694"/>
  <c r="H693" s="1"/>
  <c r="H675"/>
  <c r="H674" s="1"/>
  <c r="H678"/>
  <c r="H677" s="1"/>
  <c r="H700"/>
  <c r="H699" s="1"/>
  <c r="H703"/>
  <c r="H702"/>
  <c r="H709"/>
  <c r="H708" s="1"/>
  <c r="H712"/>
  <c r="H711" s="1"/>
  <c r="H715"/>
  <c r="H714" s="1"/>
  <c r="H722"/>
  <c r="H721" s="1"/>
  <c r="H725"/>
  <c r="H724" s="1"/>
  <c r="H728"/>
  <c r="H727" s="1"/>
  <c r="H734"/>
  <c r="H733" s="1"/>
  <c r="H731"/>
  <c r="H730" s="1"/>
  <c r="H750"/>
  <c r="H749" s="1"/>
  <c r="H748" s="1"/>
  <c r="H737"/>
  <c r="H736" s="1"/>
  <c r="H740"/>
  <c r="H739" s="1"/>
  <c r="H762"/>
  <c r="H761" s="1"/>
  <c r="H765"/>
  <c r="H764" s="1"/>
  <c r="H756"/>
  <c r="H755" s="1"/>
  <c r="H754" s="1"/>
  <c r="H753" s="1"/>
  <c r="H752" s="1"/>
  <c r="H772"/>
  <c r="H771" s="1"/>
  <c r="H789"/>
  <c r="H793"/>
  <c r="H795"/>
  <c r="H798"/>
  <c r="H797" s="1"/>
  <c r="H803"/>
  <c r="H802" s="1"/>
  <c r="H806"/>
  <c r="H805" s="1"/>
  <c r="H782"/>
  <c r="H781" s="1"/>
  <c r="H779"/>
  <c r="H778" s="1"/>
  <c r="H821"/>
  <c r="H820"/>
  <c r="H819" s="1"/>
  <c r="H818" s="1"/>
  <c r="H817" s="1"/>
  <c r="H816" s="1"/>
  <c r="H501"/>
  <c r="H505"/>
  <c r="H509"/>
  <c r="H516"/>
  <c r="H515" s="1"/>
  <c r="H514" s="1"/>
  <c r="H519"/>
  <c r="H521"/>
  <c r="H524"/>
  <c r="H523" s="1"/>
  <c r="H528"/>
  <c r="H527" s="1"/>
  <c r="H526" s="1"/>
  <c r="H474"/>
  <c r="H473" s="1"/>
  <c r="H471" s="1"/>
  <c r="H470" s="1"/>
  <c r="H482"/>
  <c r="H486"/>
  <c r="H488"/>
  <c r="H491"/>
  <c r="H490" s="1"/>
  <c r="H26"/>
  <c r="H30"/>
  <c r="H33"/>
  <c r="H32" s="1"/>
  <c r="H38"/>
  <c r="H37" s="1"/>
  <c r="H52"/>
  <c r="H51" s="1"/>
  <c r="H50" s="1"/>
  <c r="H49" s="1"/>
  <c r="H48" s="1"/>
  <c r="H57"/>
  <c r="H54" s="1"/>
  <c r="H64"/>
  <c r="H63" s="1"/>
  <c r="H62" s="1"/>
  <c r="H79"/>
  <c r="H78" s="1"/>
  <c r="H69"/>
  <c r="H73"/>
  <c r="H85"/>
  <c r="H89"/>
  <c r="H92"/>
  <c r="H91" s="1"/>
  <c r="H99"/>
  <c r="H96"/>
  <c r="H46"/>
  <c r="H45" s="1"/>
  <c r="H44" s="1"/>
  <c r="H43" s="1"/>
  <c r="H42" s="1"/>
  <c r="H106"/>
  <c r="H110"/>
  <c r="H117"/>
  <c r="H116" s="1"/>
  <c r="H120"/>
  <c r="H119" s="1"/>
  <c r="H125"/>
  <c r="H124" s="1"/>
  <c r="H123" s="1"/>
  <c r="H130"/>
  <c r="H129" s="1"/>
  <c r="H128" s="1"/>
  <c r="H127" s="1"/>
  <c r="H138"/>
  <c r="H137" s="1"/>
  <c r="H144"/>
  <c r="H143"/>
  <c r="H142" s="1"/>
  <c r="H141" s="1"/>
  <c r="H140" s="1"/>
  <c r="H154"/>
  <c r="H153" s="1"/>
  <c r="H149" s="1"/>
  <c r="H161"/>
  <c r="H160" s="1"/>
  <c r="H171"/>
  <c r="H170"/>
  <c r="H169" s="1"/>
  <c r="H175"/>
  <c r="H174" s="1"/>
  <c r="H173" s="1"/>
  <c r="H181"/>
  <c r="H180" s="1"/>
  <c r="H179" s="1"/>
  <c r="H178" s="1"/>
  <c r="H177" s="1"/>
  <c r="H186"/>
  <c r="H192"/>
  <c r="H191" s="1"/>
  <c r="H190" s="1"/>
  <c r="H196"/>
  <c r="H195" s="1"/>
  <c r="H198"/>
  <c r="H203"/>
  <c r="H202" s="1"/>
  <c r="H201" s="1"/>
  <c r="H209"/>
  <c r="H208" s="1"/>
  <c r="H212"/>
  <c r="H211" s="1"/>
  <c r="H215"/>
  <c r="H214" s="1"/>
  <c r="H221"/>
  <c r="H220" s="1"/>
  <c r="H225"/>
  <c r="H224" s="1"/>
  <c r="H223" s="1"/>
  <c r="H241"/>
  <c r="H240"/>
  <c r="H244"/>
  <c r="H243" s="1"/>
  <c r="H247"/>
  <c r="H246" s="1"/>
  <c r="H250"/>
  <c r="H249" s="1"/>
  <c r="H253"/>
  <c r="H252" s="1"/>
  <c r="H256"/>
  <c r="H255" s="1"/>
  <c r="H259"/>
  <c r="H258" s="1"/>
  <c r="H265"/>
  <c r="H264" s="1"/>
  <c r="H234"/>
  <c r="H232"/>
  <c r="H231" s="1"/>
  <c r="H273"/>
  <c r="H272" s="1"/>
  <c r="H277"/>
  <c r="H276" s="1"/>
  <c r="H284"/>
  <c r="H283" s="1"/>
  <c r="H288"/>
  <c r="H287" s="1"/>
  <c r="H280"/>
  <c r="H279" s="1"/>
  <c r="H310"/>
  <c r="H309" s="1"/>
  <c r="H317"/>
  <c r="H316"/>
  <c r="H320"/>
  <c r="H319" s="1"/>
  <c r="H323"/>
  <c r="H322" s="1"/>
  <c r="H327"/>
  <c r="H326" s="1"/>
  <c r="H339"/>
  <c r="H343"/>
  <c r="H351"/>
  <c r="H350" s="1"/>
  <c r="H354"/>
  <c r="H353"/>
  <c r="H357"/>
  <c r="H356" s="1"/>
  <c r="H360"/>
  <c r="H359" s="1"/>
  <c r="H363"/>
  <c r="H365"/>
  <c r="H368"/>
  <c r="H367" s="1"/>
  <c r="H372"/>
  <c r="H371" s="1"/>
  <c r="H378"/>
  <c r="H377" s="1"/>
  <c r="H381"/>
  <c r="H383"/>
  <c r="H386"/>
  <c r="H385" s="1"/>
  <c r="H391"/>
  <c r="H390" s="1"/>
  <c r="H389" s="1"/>
  <c r="H388" s="1"/>
  <c r="H397"/>
  <c r="H396" s="1"/>
  <c r="H395" s="1"/>
  <c r="H394" s="1"/>
  <c r="H393" s="1"/>
  <c r="H402"/>
  <c r="H401" s="1"/>
  <c r="H400" s="1"/>
  <c r="H411"/>
  <c r="H410" s="1"/>
  <c r="H414"/>
  <c r="H413" s="1"/>
  <c r="H420"/>
  <c r="H419" s="1"/>
  <c r="H418" s="1"/>
  <c r="H417" s="1"/>
  <c r="H416" s="1"/>
  <c r="H425"/>
  <c r="H424" s="1"/>
  <c r="H423" s="1"/>
  <c r="H422" s="1"/>
  <c r="H434"/>
  <c r="H433" s="1"/>
  <c r="H431"/>
  <c r="H430" s="1"/>
  <c r="H442"/>
  <c r="H441" s="1"/>
  <c r="H439" s="1"/>
  <c r="H445"/>
  <c r="H450"/>
  <c r="H449" s="1"/>
  <c r="H453"/>
  <c r="H452" s="1"/>
  <c r="H464"/>
  <c r="H463" s="1"/>
  <c r="H467"/>
  <c r="H466" s="1"/>
  <c r="F17" i="15"/>
  <c r="F615" i="5"/>
  <c r="F619"/>
  <c r="F621"/>
  <c r="F624"/>
  <c r="F623" s="1"/>
  <c r="F629"/>
  <c r="F628" s="1"/>
  <c r="F632"/>
  <c r="F631" s="1"/>
  <c r="I628" i="6"/>
  <c r="I627" s="1"/>
  <c r="I631"/>
  <c r="I630"/>
  <c r="I634"/>
  <c r="I633" s="1"/>
  <c r="J628"/>
  <c r="J627" s="1"/>
  <c r="J631"/>
  <c r="J630" s="1"/>
  <c r="J634"/>
  <c r="J633" s="1"/>
  <c r="D32" i="3"/>
  <c r="D21"/>
  <c r="E24"/>
  <c r="F24"/>
  <c r="E49"/>
  <c r="F49"/>
  <c r="D49"/>
  <c r="E566" i="22"/>
  <c r="E570"/>
  <c r="E576"/>
  <c r="E573"/>
  <c r="E579"/>
  <c r="E578" s="1"/>
  <c r="E591"/>
  <c r="E595"/>
  <c r="E598"/>
  <c r="E597" s="1"/>
  <c r="E601"/>
  <c r="E605"/>
  <c r="E608"/>
  <c r="E607" s="1"/>
  <c r="E582"/>
  <c r="E581" s="1"/>
  <c r="E585"/>
  <c r="E588"/>
  <c r="E611"/>
  <c r="E610" s="1"/>
  <c r="F566"/>
  <c r="F565" s="1"/>
  <c r="F570"/>
  <c r="F576"/>
  <c r="F573"/>
  <c r="F579"/>
  <c r="F578" s="1"/>
  <c r="F591"/>
  <c r="F595"/>
  <c r="F598"/>
  <c r="F597" s="1"/>
  <c r="F601"/>
  <c r="F605"/>
  <c r="F608"/>
  <c r="F607" s="1"/>
  <c r="F582"/>
  <c r="F581" s="1"/>
  <c r="F585"/>
  <c r="F584" s="1"/>
  <c r="F588"/>
  <c r="F611"/>
  <c r="F610" s="1"/>
  <c r="E546"/>
  <c r="E550"/>
  <c r="E540"/>
  <c r="E539" s="1"/>
  <c r="F546"/>
  <c r="F550"/>
  <c r="F540"/>
  <c r="F539" s="1"/>
  <c r="I789" i="6"/>
  <c r="I793"/>
  <c r="I795"/>
  <c r="I798"/>
  <c r="I797" s="1"/>
  <c r="I803"/>
  <c r="I802" s="1"/>
  <c r="J789"/>
  <c r="J793"/>
  <c r="J795"/>
  <c r="J798"/>
  <c r="J797" s="1"/>
  <c r="J803"/>
  <c r="J802" s="1"/>
  <c r="G615" i="5"/>
  <c r="G619"/>
  <c r="G621"/>
  <c r="G624"/>
  <c r="G623" s="1"/>
  <c r="G629"/>
  <c r="G628" s="1"/>
  <c r="G637"/>
  <c r="G641"/>
  <c r="G636" s="1"/>
  <c r="G635" s="1"/>
  <c r="G634" s="1"/>
  <c r="H615"/>
  <c r="H619"/>
  <c r="H621"/>
  <c r="H624"/>
  <c r="H623" s="1"/>
  <c r="H629"/>
  <c r="H628" s="1"/>
  <c r="H637"/>
  <c r="H641"/>
  <c r="F637"/>
  <c r="F641"/>
  <c r="E271" i="22"/>
  <c r="E270" s="1"/>
  <c r="E269" s="1"/>
  <c r="E268" s="1"/>
  <c r="F271"/>
  <c r="F270" s="1"/>
  <c r="F269" s="1"/>
  <c r="F268" s="1"/>
  <c r="E161"/>
  <c r="E160" s="1"/>
  <c r="E169"/>
  <c r="E168" s="1"/>
  <c r="F161"/>
  <c r="F160" s="1"/>
  <c r="F169"/>
  <c r="F168" s="1"/>
  <c r="D15" i="21"/>
  <c r="G792" i="5"/>
  <c r="G791" s="1"/>
  <c r="G754"/>
  <c r="G753" s="1"/>
  <c r="G757"/>
  <c r="G756" s="1"/>
  <c r="G765"/>
  <c r="G764" s="1"/>
  <c r="G768"/>
  <c r="G767" s="1"/>
  <c r="G700"/>
  <c r="G699" s="1"/>
  <c r="G698" s="1"/>
  <c r="G715"/>
  <c r="G714" s="1"/>
  <c r="G718"/>
  <c r="G717" s="1"/>
  <c r="G724"/>
  <c r="G723" s="1"/>
  <c r="G722" s="1"/>
  <c r="G721" s="1"/>
  <c r="G720" s="1"/>
  <c r="G729"/>
  <c r="G728" s="1"/>
  <c r="G727" s="1"/>
  <c r="G726" s="1"/>
  <c r="G736"/>
  <c r="G735" s="1"/>
  <c r="G734" s="1"/>
  <c r="G733" s="1"/>
  <c r="G732" s="1"/>
  <c r="G746"/>
  <c r="G745" s="1"/>
  <c r="G743"/>
  <c r="G742" s="1"/>
  <c r="G550"/>
  <c r="G549" s="1"/>
  <c r="G548" s="1"/>
  <c r="G547" s="1"/>
  <c r="G570"/>
  <c r="G569" s="1"/>
  <c r="G576"/>
  <c r="G575" s="1"/>
  <c r="G586"/>
  <c r="G585" s="1"/>
  <c r="G592"/>
  <c r="G591" s="1"/>
  <c r="G595"/>
  <c r="G594" s="1"/>
  <c r="G598"/>
  <c r="G597" s="1"/>
  <c r="G602"/>
  <c r="G601" s="1"/>
  <c r="G600" s="1"/>
  <c r="G302"/>
  <c r="G208"/>
  <c r="G207" s="1"/>
  <c r="G214"/>
  <c r="G213" s="1"/>
  <c r="G212" s="1"/>
  <c r="G211" s="1"/>
  <c r="G210" s="1"/>
  <c r="G256"/>
  <c r="G262"/>
  <c r="G261" s="1"/>
  <c r="G260" s="1"/>
  <c r="G266"/>
  <c r="G265" s="1"/>
  <c r="G268"/>
  <c r="G273"/>
  <c r="G272" s="1"/>
  <c r="G271" s="1"/>
  <c r="G279"/>
  <c r="G278" s="1"/>
  <c r="G282"/>
  <c r="G281" s="1"/>
  <c r="G285"/>
  <c r="G284" s="1"/>
  <c r="G291"/>
  <c r="G290" s="1"/>
  <c r="G288"/>
  <c r="G287" s="1"/>
  <c r="G295"/>
  <c r="G294" s="1"/>
  <c r="G293" s="1"/>
  <c r="G297"/>
  <c r="G176"/>
  <c r="G180"/>
  <c r="G187"/>
  <c r="G186" s="1"/>
  <c r="G190"/>
  <c r="G189" s="1"/>
  <c r="G195"/>
  <c r="G194" s="1"/>
  <c r="G193" s="1"/>
  <c r="G200"/>
  <c r="G199" s="1"/>
  <c r="G198" s="1"/>
  <c r="G197" s="1"/>
  <c r="G79"/>
  <c r="G78" s="1"/>
  <c r="G84"/>
  <c r="G88"/>
  <c r="G90"/>
  <c r="G93"/>
  <c r="G92" s="1"/>
  <c r="G98"/>
  <c r="G101"/>
  <c r="G112"/>
  <c r="G109" s="1"/>
  <c r="G119"/>
  <c r="G123"/>
  <c r="G128"/>
  <c r="G134"/>
  <c r="G138"/>
  <c r="G140"/>
  <c r="G144"/>
  <c r="G143" s="1"/>
  <c r="G147"/>
  <c r="G149"/>
  <c r="G155"/>
  <c r="G159"/>
  <c r="G169"/>
  <c r="G166"/>
  <c r="G789"/>
  <c r="G788" s="1"/>
  <c r="G787" s="1"/>
  <c r="G786" s="1"/>
  <c r="G785" s="1"/>
  <c r="G784" s="1"/>
  <c r="H792"/>
  <c r="H791" s="1"/>
  <c r="H754"/>
  <c r="H753" s="1"/>
  <c r="H757"/>
  <c r="H756" s="1"/>
  <c r="H765"/>
  <c r="H764" s="1"/>
  <c r="H768"/>
  <c r="H767" s="1"/>
  <c r="H700"/>
  <c r="H699" s="1"/>
  <c r="H698" s="1"/>
  <c r="H715"/>
  <c r="H714" s="1"/>
  <c r="H718"/>
  <c r="H717" s="1"/>
  <c r="H724"/>
  <c r="H723" s="1"/>
  <c r="H722" s="1"/>
  <c r="H721" s="1"/>
  <c r="H720" s="1"/>
  <c r="H729"/>
  <c r="H728" s="1"/>
  <c r="H727" s="1"/>
  <c r="H726" s="1"/>
  <c r="H736"/>
  <c r="H735" s="1"/>
  <c r="H734" s="1"/>
  <c r="H733" s="1"/>
  <c r="H732" s="1"/>
  <c r="H746"/>
  <c r="H745" s="1"/>
  <c r="H743"/>
  <c r="H742" s="1"/>
  <c r="H551"/>
  <c r="H550" s="1"/>
  <c r="H549" s="1"/>
  <c r="H548" s="1"/>
  <c r="H547" s="1"/>
  <c r="H570"/>
  <c r="H569" s="1"/>
  <c r="H576"/>
  <c r="H575" s="1"/>
  <c r="H586"/>
  <c r="H585" s="1"/>
  <c r="H592"/>
  <c r="H591" s="1"/>
  <c r="H595"/>
  <c r="H594" s="1"/>
  <c r="H598"/>
  <c r="H597" s="1"/>
  <c r="H602"/>
  <c r="H601" s="1"/>
  <c r="H600" s="1"/>
  <c r="H302"/>
  <c r="H208"/>
  <c r="H207" s="1"/>
  <c r="H214"/>
  <c r="H213" s="1"/>
  <c r="H212" s="1"/>
  <c r="H211" s="1"/>
  <c r="H210" s="1"/>
  <c r="H256"/>
  <c r="H262"/>
  <c r="H261" s="1"/>
  <c r="H260" s="1"/>
  <c r="H266"/>
  <c r="H265" s="1"/>
  <c r="H268"/>
  <c r="H273"/>
  <c r="H272" s="1"/>
  <c r="H271" s="1"/>
  <c r="H279"/>
  <c r="H278" s="1"/>
  <c r="H282"/>
  <c r="H281" s="1"/>
  <c r="H285"/>
  <c r="H284" s="1"/>
  <c r="H291"/>
  <c r="H290" s="1"/>
  <c r="H288"/>
  <c r="H287" s="1"/>
  <c r="H295"/>
  <c r="H294" s="1"/>
  <c r="H293" s="1"/>
  <c r="H297"/>
  <c r="H176"/>
  <c r="H180"/>
  <c r="H187"/>
  <c r="H186" s="1"/>
  <c r="H190"/>
  <c r="H189" s="1"/>
  <c r="H195"/>
  <c r="H194" s="1"/>
  <c r="H193" s="1"/>
  <c r="H200"/>
  <c r="H199" s="1"/>
  <c r="H198" s="1"/>
  <c r="H197" s="1"/>
  <c r="H79"/>
  <c r="H78" s="1"/>
  <c r="H84"/>
  <c r="H88"/>
  <c r="H90"/>
  <c r="H93"/>
  <c r="H92" s="1"/>
  <c r="H98"/>
  <c r="H101"/>
  <c r="H112"/>
  <c r="H111" s="1"/>
  <c r="H119"/>
  <c r="H123"/>
  <c r="H128"/>
  <c r="H134"/>
  <c r="H138"/>
  <c r="H140"/>
  <c r="H144"/>
  <c r="H143" s="1"/>
  <c r="H147"/>
  <c r="H149"/>
  <c r="H155"/>
  <c r="H159"/>
  <c r="H169"/>
  <c r="H166"/>
  <c r="H789"/>
  <c r="H788" s="1"/>
  <c r="H787" s="1"/>
  <c r="H786" s="1"/>
  <c r="H785" s="1"/>
  <c r="H784" s="1"/>
  <c r="F754"/>
  <c r="F753" s="1"/>
  <c r="F757"/>
  <c r="F756" s="1"/>
  <c r="F765"/>
  <c r="F764" s="1"/>
  <c r="F768"/>
  <c r="F767" s="1"/>
  <c r="F700"/>
  <c r="F699" s="1"/>
  <c r="F698" s="1"/>
  <c r="F715"/>
  <c r="F714" s="1"/>
  <c r="F718"/>
  <c r="F717" s="1"/>
  <c r="F724"/>
  <c r="F723" s="1"/>
  <c r="F722" s="1"/>
  <c r="F721" s="1"/>
  <c r="F720" s="1"/>
  <c r="F729"/>
  <c r="F728" s="1"/>
  <c r="F727" s="1"/>
  <c r="F726" s="1"/>
  <c r="F736"/>
  <c r="F735" s="1"/>
  <c r="F734" s="1"/>
  <c r="F733" s="1"/>
  <c r="F732" s="1"/>
  <c r="F746"/>
  <c r="F745" s="1"/>
  <c r="F743"/>
  <c r="F742" s="1"/>
  <c r="F550"/>
  <c r="F554"/>
  <c r="F553" s="1"/>
  <c r="F560"/>
  <c r="F559" s="1"/>
  <c r="F563"/>
  <c r="F562" s="1"/>
  <c r="F570"/>
  <c r="F569" s="1"/>
  <c r="F576"/>
  <c r="F575" s="1"/>
  <c r="F586"/>
  <c r="F585" s="1"/>
  <c r="F583"/>
  <c r="F582" s="1"/>
  <c r="F592"/>
  <c r="F591" s="1"/>
  <c r="F595"/>
  <c r="F594" s="1"/>
  <c r="F598"/>
  <c r="F597" s="1"/>
  <c r="F602"/>
  <c r="F601" s="1"/>
  <c r="F208"/>
  <c r="F207" s="1"/>
  <c r="F214"/>
  <c r="F213" s="1"/>
  <c r="F212" s="1"/>
  <c r="F211" s="1"/>
  <c r="F210" s="1"/>
  <c r="F256"/>
  <c r="F262"/>
  <c r="F261" s="1"/>
  <c r="F260" s="1"/>
  <c r="F266"/>
  <c r="F265" s="1"/>
  <c r="F268"/>
  <c r="F273"/>
  <c r="F272" s="1"/>
  <c r="F271" s="1"/>
  <c r="F279"/>
  <c r="F278" s="1"/>
  <c r="F282"/>
  <c r="F281" s="1"/>
  <c r="F285"/>
  <c r="F284" s="1"/>
  <c r="F291"/>
  <c r="F290" s="1"/>
  <c r="F288"/>
  <c r="F287" s="1"/>
  <c r="F295"/>
  <c r="F294" s="1"/>
  <c r="F293" s="1"/>
  <c r="F297"/>
  <c r="F176"/>
  <c r="F180"/>
  <c r="F187"/>
  <c r="F186" s="1"/>
  <c r="F190"/>
  <c r="F189" s="1"/>
  <c r="F195"/>
  <c r="F194" s="1"/>
  <c r="F193" s="1"/>
  <c r="F200"/>
  <c r="F199" s="1"/>
  <c r="F198" s="1"/>
  <c r="F197" s="1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19"/>
  <c r="F123"/>
  <c r="F128"/>
  <c r="F134"/>
  <c r="F138"/>
  <c r="F144"/>
  <c r="F143" s="1"/>
  <c r="F147"/>
  <c r="F149"/>
  <c r="F155"/>
  <c r="F159"/>
  <c r="F162"/>
  <c r="F161" s="1"/>
  <c r="F152"/>
  <c r="F151" s="1"/>
  <c r="F169"/>
  <c r="F166"/>
  <c r="F789"/>
  <c r="F788" s="1"/>
  <c r="F787" s="1"/>
  <c r="F786" s="1"/>
  <c r="F785" s="1"/>
  <c r="F784" s="1"/>
  <c r="I671" i="6"/>
  <c r="I670" s="1"/>
  <c r="I666" s="1"/>
  <c r="I685"/>
  <c r="I684" s="1"/>
  <c r="I688"/>
  <c r="I687" s="1"/>
  <c r="I691"/>
  <c r="I690" s="1"/>
  <c r="I700"/>
  <c r="I699" s="1"/>
  <c r="I703"/>
  <c r="I702"/>
  <c r="I583"/>
  <c r="I582" s="1"/>
  <c r="I586"/>
  <c r="I585" s="1"/>
  <c r="I609"/>
  <c r="I608" s="1"/>
  <c r="I607" s="1"/>
  <c r="I618"/>
  <c r="I617" s="1"/>
  <c r="I616" s="1"/>
  <c r="I615" s="1"/>
  <c r="I614" s="1"/>
  <c r="I722"/>
  <c r="I721" s="1"/>
  <c r="I725"/>
  <c r="I724"/>
  <c r="I750"/>
  <c r="I749" s="1"/>
  <c r="I748" s="1"/>
  <c r="I756"/>
  <c r="I755" s="1"/>
  <c r="I754" s="1"/>
  <c r="I753" s="1"/>
  <c r="I752" s="1"/>
  <c r="I772"/>
  <c r="I771" s="1"/>
  <c r="I782"/>
  <c r="I781" s="1"/>
  <c r="I821"/>
  <c r="I820" s="1"/>
  <c r="I819" s="1"/>
  <c r="I818" s="1"/>
  <c r="I817" s="1"/>
  <c r="I816" s="1"/>
  <c r="I808" s="1"/>
  <c r="I831"/>
  <c r="I830" s="1"/>
  <c r="I829" s="1"/>
  <c r="I828" s="1"/>
  <c r="I827" s="1"/>
  <c r="I835"/>
  <c r="I837"/>
  <c r="I539"/>
  <c r="I538" s="1"/>
  <c r="I549"/>
  <c r="I548" s="1"/>
  <c r="I547" s="1"/>
  <c r="I552"/>
  <c r="I544"/>
  <c r="I543" s="1"/>
  <c r="I567"/>
  <c r="I566" s="1"/>
  <c r="I565" s="1"/>
  <c r="I564" s="1"/>
  <c r="I563" s="1"/>
  <c r="I562" s="1"/>
  <c r="I501"/>
  <c r="I505"/>
  <c r="I509"/>
  <c r="I516"/>
  <c r="I515"/>
  <c r="I519"/>
  <c r="I521"/>
  <c r="I528"/>
  <c r="I527"/>
  <c r="I526" s="1"/>
  <c r="I474"/>
  <c r="I473" s="1"/>
  <c r="I471" s="1"/>
  <c r="I470" s="1"/>
  <c r="I482"/>
  <c r="I486"/>
  <c r="I488"/>
  <c r="I491"/>
  <c r="I490" s="1"/>
  <c r="J671"/>
  <c r="J670" s="1"/>
  <c r="J666" s="1"/>
  <c r="J685"/>
  <c r="J684" s="1"/>
  <c r="J688"/>
  <c r="J687" s="1"/>
  <c r="J691"/>
  <c r="J690" s="1"/>
  <c r="J700"/>
  <c r="J699" s="1"/>
  <c r="J703"/>
  <c r="J702" s="1"/>
  <c r="J609"/>
  <c r="J608" s="1"/>
  <c r="J607" s="1"/>
  <c r="J583"/>
  <c r="J582"/>
  <c r="J586"/>
  <c r="J585" s="1"/>
  <c r="J722"/>
  <c r="J721" s="1"/>
  <c r="J720" s="1"/>
  <c r="J724"/>
  <c r="J750"/>
  <c r="J749" s="1"/>
  <c r="J748" s="1"/>
  <c r="J756"/>
  <c r="J755" s="1"/>
  <c r="J754" s="1"/>
  <c r="J753" s="1"/>
  <c r="J752" s="1"/>
  <c r="J772"/>
  <c r="J771" s="1"/>
  <c r="J782"/>
  <c r="J781" s="1"/>
  <c r="J821"/>
  <c r="J820" s="1"/>
  <c r="J819" s="1"/>
  <c r="J818" s="1"/>
  <c r="J817" s="1"/>
  <c r="J816" s="1"/>
  <c r="J808" s="1"/>
  <c r="J831"/>
  <c r="J835"/>
  <c r="J837"/>
  <c r="J539"/>
  <c r="J538" s="1"/>
  <c r="J549"/>
  <c r="J552"/>
  <c r="J544"/>
  <c r="J543" s="1"/>
  <c r="J567"/>
  <c r="J566" s="1"/>
  <c r="J565" s="1"/>
  <c r="J564" s="1"/>
  <c r="J563" s="1"/>
  <c r="J562" s="1"/>
  <c r="J501"/>
  <c r="J500" s="1"/>
  <c r="J505"/>
  <c r="J509"/>
  <c r="J516"/>
  <c r="J515" s="1"/>
  <c r="J514" s="1"/>
  <c r="J519"/>
  <c r="J521"/>
  <c r="J518" s="1"/>
  <c r="J528"/>
  <c r="J527" s="1"/>
  <c r="J526" s="1"/>
  <c r="J474"/>
  <c r="J473" s="1"/>
  <c r="J471" s="1"/>
  <c r="J470" s="1"/>
  <c r="J482"/>
  <c r="J486"/>
  <c r="J488"/>
  <c r="J491"/>
  <c r="J490" s="1"/>
  <c r="D52" i="20"/>
  <c r="E374" i="22"/>
  <c r="E373" s="1"/>
  <c r="E371"/>
  <c r="E370" s="1"/>
  <c r="F374"/>
  <c r="F373" s="1"/>
  <c r="F371"/>
  <c r="F370" s="1"/>
  <c r="E615"/>
  <c r="E614" s="1"/>
  <c r="E620"/>
  <c r="E624"/>
  <c r="E626"/>
  <c r="E629"/>
  <c r="E633"/>
  <c r="E638"/>
  <c r="E637" s="1"/>
  <c r="E643"/>
  <c r="E647"/>
  <c r="E649"/>
  <c r="E652"/>
  <c r="E651" s="1"/>
  <c r="E657"/>
  <c r="E656" s="1"/>
  <c r="F615"/>
  <c r="F614" s="1"/>
  <c r="F620"/>
  <c r="F624"/>
  <c r="F626"/>
  <c r="F629"/>
  <c r="F633"/>
  <c r="F638"/>
  <c r="F637" s="1"/>
  <c r="F643"/>
  <c r="F647"/>
  <c r="F649"/>
  <c r="F652"/>
  <c r="F651" s="1"/>
  <c r="F657"/>
  <c r="F656" s="1"/>
  <c r="G127" i="5"/>
  <c r="H127"/>
  <c r="F127"/>
  <c r="E305" i="22"/>
  <c r="E304" s="1"/>
  <c r="E308"/>
  <c r="E307" s="1"/>
  <c r="E316"/>
  <c r="E315" s="1"/>
  <c r="E319"/>
  <c r="E318" s="1"/>
  <c r="E343"/>
  <c r="E342" s="1"/>
  <c r="E346"/>
  <c r="E345" s="1"/>
  <c r="E349"/>
  <c r="E348" s="1"/>
  <c r="E352"/>
  <c r="E351" s="1"/>
  <c r="E355"/>
  <c r="E354" s="1"/>
  <c r="E361"/>
  <c r="E360" s="1"/>
  <c r="E364"/>
  <c r="E363" s="1"/>
  <c r="E367"/>
  <c r="E366" s="1"/>
  <c r="E385"/>
  <c r="E384" s="1"/>
  <c r="E383" s="1"/>
  <c r="E382" s="1"/>
  <c r="E391"/>
  <c r="E390" s="1"/>
  <c r="E394"/>
  <c r="E393" s="1"/>
  <c r="E399"/>
  <c r="E398" s="1"/>
  <c r="E397" s="1"/>
  <c r="E410"/>
  <c r="E409" s="1"/>
  <c r="E402" s="1"/>
  <c r="E426"/>
  <c r="E425" s="1"/>
  <c r="E424" s="1"/>
  <c r="E430"/>
  <c r="E436"/>
  <c r="E435" s="1"/>
  <c r="E434" s="1"/>
  <c r="E440"/>
  <c r="E439" s="1"/>
  <c r="E442"/>
  <c r="E447"/>
  <c r="E446" s="1"/>
  <c r="E445" s="1"/>
  <c r="E453"/>
  <c r="E452" s="1"/>
  <c r="E456"/>
  <c r="E455" s="1"/>
  <c r="E459"/>
  <c r="E458" s="1"/>
  <c r="E465"/>
  <c r="E464" s="1"/>
  <c r="E462"/>
  <c r="E461" s="1"/>
  <c r="E469"/>
  <c r="E468" s="1"/>
  <c r="E467" s="1"/>
  <c r="E475"/>
  <c r="E474" s="1"/>
  <c r="E473" s="1"/>
  <c r="E472" s="1"/>
  <c r="E471" s="1"/>
  <c r="E507"/>
  <c r="E512"/>
  <c r="E511" s="1"/>
  <c r="E510" s="1"/>
  <c r="F305"/>
  <c r="F304" s="1"/>
  <c r="F308"/>
  <c r="F307" s="1"/>
  <c r="F316"/>
  <c r="F315" s="1"/>
  <c r="F319"/>
  <c r="F318" s="1"/>
  <c r="F343"/>
  <c r="F342" s="1"/>
  <c r="F346"/>
  <c r="F345" s="1"/>
  <c r="F349"/>
  <c r="F348" s="1"/>
  <c r="F352"/>
  <c r="F351" s="1"/>
  <c r="F355"/>
  <c r="F354" s="1"/>
  <c r="F361"/>
  <c r="F360" s="1"/>
  <c r="F364"/>
  <c r="F363" s="1"/>
  <c r="F367"/>
  <c r="F366" s="1"/>
  <c r="F385"/>
  <c r="F384" s="1"/>
  <c r="F383" s="1"/>
  <c r="F382" s="1"/>
  <c r="F391"/>
  <c r="F390" s="1"/>
  <c r="F394"/>
  <c r="F393" s="1"/>
  <c r="F399"/>
  <c r="F398" s="1"/>
  <c r="F397" s="1"/>
  <c r="F410"/>
  <c r="F409" s="1"/>
  <c r="F402" s="1"/>
  <c r="F426"/>
  <c r="F425" s="1"/>
  <c r="F424" s="1"/>
  <c r="F430"/>
  <c r="F436"/>
  <c r="F435" s="1"/>
  <c r="F434" s="1"/>
  <c r="F440"/>
  <c r="F439" s="1"/>
  <c r="F442"/>
  <c r="F447"/>
  <c r="F446" s="1"/>
  <c r="F445" s="1"/>
  <c r="F453"/>
  <c r="F452" s="1"/>
  <c r="F456"/>
  <c r="F455" s="1"/>
  <c r="F459"/>
  <c r="F458" s="1"/>
  <c r="F465"/>
  <c r="F464" s="1"/>
  <c r="F462"/>
  <c r="F461" s="1"/>
  <c r="F469"/>
  <c r="F468" s="1"/>
  <c r="F467" s="1"/>
  <c r="F507"/>
  <c r="F506" s="1"/>
  <c r="F512"/>
  <c r="F511" s="1"/>
  <c r="F510" s="1"/>
  <c r="I56" i="6"/>
  <c r="J56"/>
  <c r="H56"/>
  <c r="E506" i="22"/>
  <c r="F443"/>
  <c r="E443"/>
  <c r="F432"/>
  <c r="E432"/>
  <c r="E15" i="21"/>
  <c r="F15"/>
  <c r="E32" i="3"/>
  <c r="E12"/>
  <c r="E30"/>
  <c r="E41"/>
  <c r="F12"/>
  <c r="F32"/>
  <c r="D12"/>
  <c r="D24"/>
  <c r="D41"/>
  <c r="D30"/>
  <c r="D39"/>
  <c r="H738" i="5"/>
  <c r="G738"/>
  <c r="F738"/>
  <c r="H702"/>
  <c r="H701" s="1"/>
  <c r="G702"/>
  <c r="G701" s="1"/>
  <c r="F702"/>
  <c r="F701" s="1"/>
  <c r="H554"/>
  <c r="H553" s="1"/>
  <c r="G554"/>
  <c r="G553" s="1"/>
  <c r="H300"/>
  <c r="H298" s="1"/>
  <c r="G300"/>
  <c r="G298" s="1"/>
  <c r="F300"/>
  <c r="F298" s="1"/>
  <c r="H269"/>
  <c r="G269"/>
  <c r="F269"/>
  <c r="H258"/>
  <c r="G258"/>
  <c r="F258"/>
  <c r="H302" i="6"/>
  <c r="H301" s="1"/>
  <c r="H300" s="1"/>
  <c r="H299" s="1"/>
  <c r="J605"/>
  <c r="J604" s="1"/>
  <c r="I605"/>
  <c r="I604"/>
  <c r="I199"/>
  <c r="J199"/>
  <c r="H199"/>
  <c r="H235"/>
  <c r="J444"/>
  <c r="I444"/>
  <c r="I302"/>
  <c r="I301"/>
  <c r="I300" s="1"/>
  <c r="I299" s="1"/>
  <c r="H188"/>
  <c r="J618"/>
  <c r="J617" s="1"/>
  <c r="J616" s="1"/>
  <c r="J615" s="1"/>
  <c r="E21" i="3"/>
  <c r="E39"/>
  <c r="E45"/>
  <c r="E47"/>
  <c r="E51"/>
  <c r="F21"/>
  <c r="F39"/>
  <c r="F41"/>
  <c r="F45"/>
  <c r="F47"/>
  <c r="F51"/>
  <c r="F30"/>
  <c r="D45"/>
  <c r="D47"/>
  <c r="D51"/>
  <c r="D53" s="1"/>
  <c r="I228" i="6"/>
  <c r="J228"/>
  <c r="I531"/>
  <c r="I530" s="1"/>
  <c r="J531"/>
  <c r="J530" s="1"/>
  <c r="H531"/>
  <c r="H530" s="1"/>
  <c r="I510"/>
  <c r="J510"/>
  <c r="H510"/>
  <c r="G17" i="15"/>
  <c r="H17"/>
  <c r="I823" i="6"/>
  <c r="J823"/>
  <c r="H823"/>
  <c r="J188"/>
  <c r="J55"/>
  <c r="I188"/>
  <c r="I55"/>
  <c r="J404"/>
  <c r="J403" s="1"/>
  <c r="I404"/>
  <c r="I403" s="1"/>
  <c r="H444"/>
  <c r="H55"/>
  <c r="H404"/>
  <c r="H403" s="1"/>
  <c r="F53" i="3"/>
  <c r="E53"/>
  <c r="F545" i="22"/>
  <c r="I338" i="6"/>
  <c r="I336" s="1"/>
  <c r="I335" s="1"/>
  <c r="J105"/>
  <c r="J104" s="1"/>
  <c r="J103" s="1"/>
  <c r="J102" s="1"/>
  <c r="I95"/>
  <c r="I94" s="1"/>
  <c r="J25"/>
  <c r="H25"/>
  <c r="H529"/>
  <c r="H362"/>
  <c r="H548"/>
  <c r="H547"/>
  <c r="J84"/>
  <c r="I500"/>
  <c r="I499" s="1"/>
  <c r="J788"/>
  <c r="H380"/>
  <c r="H338"/>
  <c r="H336" s="1"/>
  <c r="H335" s="1"/>
  <c r="H230"/>
  <c r="H229" s="1"/>
  <c r="J68"/>
  <c r="I134"/>
  <c r="I133" s="1"/>
  <c r="I135"/>
  <c r="I136"/>
  <c r="J830"/>
  <c r="J829" s="1"/>
  <c r="J828" s="1"/>
  <c r="J827" s="1"/>
  <c r="I105"/>
  <c r="I104" s="1"/>
  <c r="I103" s="1"/>
  <c r="I102" s="1"/>
  <c r="I84"/>
  <c r="I68"/>
  <c r="H830"/>
  <c r="H829" s="1"/>
  <c r="H828" s="1"/>
  <c r="H827" s="1"/>
  <c r="I788"/>
  <c r="H95"/>
  <c r="H94" s="1"/>
  <c r="H518"/>
  <c r="I481"/>
  <c r="I480" s="1"/>
  <c r="I479" s="1"/>
  <c r="I478" s="1"/>
  <c r="H105"/>
  <c r="H104" s="1"/>
  <c r="H103" s="1"/>
  <c r="H102" s="1"/>
  <c r="H68"/>
  <c r="I514"/>
  <c r="H481"/>
  <c r="H788"/>
  <c r="J17"/>
  <c r="J16" s="1"/>
  <c r="I17"/>
  <c r="I16" s="1"/>
  <c r="I518"/>
  <c r="H84"/>
  <c r="H499"/>
  <c r="H498" s="1"/>
  <c r="H497" s="1"/>
  <c r="H496" s="1"/>
  <c r="J338"/>
  <c r="J337" s="1"/>
  <c r="J95"/>
  <c r="J94" s="1"/>
  <c r="I25"/>
  <c r="H17"/>
  <c r="H16" s="1"/>
  <c r="I337"/>
  <c r="J336"/>
  <c r="J335" s="1"/>
  <c r="I787" l="1"/>
  <c r="I786" s="1"/>
  <c r="I785" s="1"/>
  <c r="I784" s="1"/>
  <c r="J548"/>
  <c r="J547" s="1"/>
  <c r="I409"/>
  <c r="I408" s="1"/>
  <c r="I407" s="1"/>
  <c r="I406" s="1"/>
  <c r="I399" s="1"/>
  <c r="J581"/>
  <c r="J580" s="1"/>
  <c r="J579" s="1"/>
  <c r="J578" s="1"/>
  <c r="J115"/>
  <c r="I429"/>
  <c r="I428" s="1"/>
  <c r="I427" s="1"/>
  <c r="J529"/>
  <c r="H440"/>
  <c r="J499"/>
  <c r="J719"/>
  <c r="J718" s="1"/>
  <c r="J717" s="1"/>
  <c r="D402" i="22"/>
  <c r="D401" s="1"/>
  <c r="D369"/>
  <c r="D330"/>
  <c r="D292"/>
  <c r="D198"/>
  <c r="D472"/>
  <c r="D471" s="1"/>
  <c r="F237"/>
  <c r="D451"/>
  <c r="D450" s="1"/>
  <c r="D449" s="1"/>
  <c r="D389"/>
  <c r="D388" s="1"/>
  <c r="D387" s="1"/>
  <c r="D359"/>
  <c r="D358" s="1"/>
  <c r="D173"/>
  <c r="D303"/>
  <c r="D302" s="1"/>
  <c r="D282"/>
  <c r="D102"/>
  <c r="D47"/>
  <c r="D477"/>
  <c r="D642"/>
  <c r="D600"/>
  <c r="D528"/>
  <c r="D514" s="1"/>
  <c r="D275"/>
  <c r="D158"/>
  <c r="D159"/>
  <c r="D613"/>
  <c r="D429"/>
  <c r="D428" s="1"/>
  <c r="D322"/>
  <c r="D321" s="1"/>
  <c r="D95"/>
  <c r="D16"/>
  <c r="D357"/>
  <c r="D172"/>
  <c r="D171" s="1"/>
  <c r="D126"/>
  <c r="D125" s="1"/>
  <c r="D164"/>
  <c r="D163" s="1"/>
  <c r="D274"/>
  <c r="D273" s="1"/>
  <c r="D237"/>
  <c r="D219"/>
  <c r="D197" s="1"/>
  <c r="D109"/>
  <c r="D55"/>
  <c r="D506"/>
  <c r="D313"/>
  <c r="E565"/>
  <c r="E237"/>
  <c r="F305" i="5"/>
  <c r="F304" s="1"/>
  <c r="H52"/>
  <c r="H51" s="1"/>
  <c r="G111"/>
  <c r="G175"/>
  <c r="G174" s="1"/>
  <c r="G173" s="1"/>
  <c r="G172" s="1"/>
  <c r="H44"/>
  <c r="H43" s="1"/>
  <c r="F52"/>
  <c r="F51" s="1"/>
  <c r="H218"/>
  <c r="H217" s="1"/>
  <c r="H216" s="1"/>
  <c r="H146"/>
  <c r="F219"/>
  <c r="H27"/>
  <c r="H26" s="1"/>
  <c r="H25" s="1"/>
  <c r="H24" s="1"/>
  <c r="F445"/>
  <c r="G110"/>
  <c r="G154"/>
  <c r="G97"/>
  <c r="G96" s="1"/>
  <c r="G391"/>
  <c r="F438"/>
  <c r="F226"/>
  <c r="F218" s="1"/>
  <c r="F217" s="1"/>
  <c r="F216" s="1"/>
  <c r="F431"/>
  <c r="H238"/>
  <c r="H237" s="1"/>
  <c r="H236" s="1"/>
  <c r="G445"/>
  <c r="H570" i="6"/>
  <c r="H569" s="1"/>
  <c r="I777"/>
  <c r="I776"/>
  <c r="I775" s="1"/>
  <c r="I774" s="1"/>
  <c r="H308"/>
  <c r="H307"/>
  <c r="H134"/>
  <c r="H133" s="1"/>
  <c r="H136"/>
  <c r="H135"/>
  <c r="I440"/>
  <c r="I439"/>
  <c r="J307"/>
  <c r="J308"/>
  <c r="J770"/>
  <c r="J769"/>
  <c r="J768" s="1"/>
  <c r="J767" s="1"/>
  <c r="J439"/>
  <c r="J440"/>
  <c r="I498"/>
  <c r="I497" s="1"/>
  <c r="I496" s="1"/>
  <c r="I495" s="1"/>
  <c r="H67"/>
  <c r="I529"/>
  <c r="H337"/>
  <c r="H495"/>
  <c r="J481"/>
  <c r="J480" s="1"/>
  <c r="J479" s="1"/>
  <c r="J478" s="1"/>
  <c r="J469" s="1"/>
  <c r="J698"/>
  <c r="J697" s="1"/>
  <c r="J696" s="1"/>
  <c r="I720"/>
  <c r="I719" s="1"/>
  <c r="I718" s="1"/>
  <c r="I717" s="1"/>
  <c r="I698"/>
  <c r="I697" s="1"/>
  <c r="I696" s="1"/>
  <c r="J787"/>
  <c r="J786" s="1"/>
  <c r="J785" s="1"/>
  <c r="J784" s="1"/>
  <c r="H459"/>
  <c r="H458" s="1"/>
  <c r="H457" s="1"/>
  <c r="H456" s="1"/>
  <c r="H455" s="1"/>
  <c r="H115"/>
  <c r="H777"/>
  <c r="H776" s="1"/>
  <c r="H775" s="1"/>
  <c r="H774" s="1"/>
  <c r="H673"/>
  <c r="H616"/>
  <c r="H615" s="1"/>
  <c r="H614" s="1"/>
  <c r="J409"/>
  <c r="J408" s="1"/>
  <c r="J407" s="1"/>
  <c r="J406" s="1"/>
  <c r="J168"/>
  <c r="J167" s="1"/>
  <c r="J166" s="1"/>
  <c r="I349"/>
  <c r="I348" s="1"/>
  <c r="I347" s="1"/>
  <c r="I346" s="1"/>
  <c r="I345" s="1"/>
  <c r="I271"/>
  <c r="I270" s="1"/>
  <c r="I269" s="1"/>
  <c r="I268" s="1"/>
  <c r="I67"/>
  <c r="J24"/>
  <c r="J15" s="1"/>
  <c r="J14" s="1"/>
  <c r="H607"/>
  <c r="H15"/>
  <c r="H14" s="1"/>
  <c r="J680"/>
  <c r="I680"/>
  <c r="J626"/>
  <c r="H194"/>
  <c r="H24"/>
  <c r="H537"/>
  <c r="H535" s="1"/>
  <c r="H534" s="1"/>
  <c r="J429"/>
  <c r="J428" s="1"/>
  <c r="J427" s="1"/>
  <c r="J349"/>
  <c r="J348" s="1"/>
  <c r="J347" s="1"/>
  <c r="J346" s="1"/>
  <c r="J345" s="1"/>
  <c r="I24"/>
  <c r="I15" s="1"/>
  <c r="I14" s="1"/>
  <c r="J498"/>
  <c r="J497" s="1"/>
  <c r="J496" s="1"/>
  <c r="J495" s="1"/>
  <c r="I537"/>
  <c r="I535" s="1"/>
  <c r="I534" s="1"/>
  <c r="I533" s="1"/>
  <c r="H370"/>
  <c r="H315"/>
  <c r="H239"/>
  <c r="H238" s="1"/>
  <c r="H237" s="1"/>
  <c r="H228" s="1"/>
  <c r="H227" s="1"/>
  <c r="H207"/>
  <c r="H206" s="1"/>
  <c r="H205" s="1"/>
  <c r="H480"/>
  <c r="H479" s="1"/>
  <c r="H478" s="1"/>
  <c r="H469" s="1"/>
  <c r="H808"/>
  <c r="H787"/>
  <c r="H786" s="1"/>
  <c r="H785" s="1"/>
  <c r="H784" s="1"/>
  <c r="H760"/>
  <c r="H759" s="1"/>
  <c r="H758" s="1"/>
  <c r="H707"/>
  <c r="H706" s="1"/>
  <c r="H705" s="1"/>
  <c r="H680"/>
  <c r="J148"/>
  <c r="J147" s="1"/>
  <c r="J146" s="1"/>
  <c r="J114"/>
  <c r="J113" s="1"/>
  <c r="J112" s="1"/>
  <c r="J101" s="1"/>
  <c r="I315"/>
  <c r="I314" s="1"/>
  <c r="I313" s="1"/>
  <c r="I312" s="1"/>
  <c r="J67"/>
  <c r="J61" s="1"/>
  <c r="J60" s="1"/>
  <c r="I581"/>
  <c r="H429"/>
  <c r="H428" s="1"/>
  <c r="H427" s="1"/>
  <c r="H409"/>
  <c r="H408" s="1"/>
  <c r="H407" s="1"/>
  <c r="H406" s="1"/>
  <c r="H168"/>
  <c r="H167" s="1"/>
  <c r="H166" s="1"/>
  <c r="H698"/>
  <c r="H697" s="1"/>
  <c r="H696" s="1"/>
  <c r="H666"/>
  <c r="J271"/>
  <c r="J270" s="1"/>
  <c r="J269" s="1"/>
  <c r="J268" s="1"/>
  <c r="I148"/>
  <c r="I147" s="1"/>
  <c r="I146" s="1"/>
  <c r="I115"/>
  <c r="I114" s="1"/>
  <c r="I113" s="1"/>
  <c r="I112" s="1"/>
  <c r="I101" s="1"/>
  <c r="J776"/>
  <c r="J775" s="1"/>
  <c r="J774" s="1"/>
  <c r="J777"/>
  <c r="H825"/>
  <c r="H826"/>
  <c r="I769"/>
  <c r="I768" s="1"/>
  <c r="I767" s="1"/>
  <c r="I770"/>
  <c r="H448"/>
  <c r="H447"/>
  <c r="H438" s="1"/>
  <c r="H437" s="1"/>
  <c r="H436" s="1"/>
  <c r="J448"/>
  <c r="J447"/>
  <c r="J438" s="1"/>
  <c r="J437" s="1"/>
  <c r="J436" s="1"/>
  <c r="J625"/>
  <c r="J624" s="1"/>
  <c r="J623" s="1"/>
  <c r="J577" s="1"/>
  <c r="J576" s="1"/>
  <c r="H185"/>
  <c r="H184" s="1"/>
  <c r="J315"/>
  <c r="J314" s="1"/>
  <c r="J313" s="1"/>
  <c r="J312" s="1"/>
  <c r="J207"/>
  <c r="J206" s="1"/>
  <c r="J205" s="1"/>
  <c r="H325"/>
  <c r="H314" s="1"/>
  <c r="H313" s="1"/>
  <c r="H312" s="1"/>
  <c r="I536"/>
  <c r="H770"/>
  <c r="H769"/>
  <c r="H768" s="1"/>
  <c r="H767" s="1"/>
  <c r="J185"/>
  <c r="J184" s="1"/>
  <c r="J135"/>
  <c r="J136"/>
  <c r="J134"/>
  <c r="J133" s="1"/>
  <c r="I307"/>
  <c r="I308"/>
  <c r="I580"/>
  <c r="I579" s="1"/>
  <c r="I578" s="1"/>
  <c r="I626"/>
  <c r="H271"/>
  <c r="H270" s="1"/>
  <c r="H269" s="1"/>
  <c r="H268" s="1"/>
  <c r="H61"/>
  <c r="H60" s="1"/>
  <c r="H626"/>
  <c r="H581"/>
  <c r="I185"/>
  <c r="I184" s="1"/>
  <c r="I61"/>
  <c r="I60" s="1"/>
  <c r="I825"/>
  <c r="I826"/>
  <c r="J826"/>
  <c r="J825"/>
  <c r="I448"/>
  <c r="I447"/>
  <c r="I438" s="1"/>
  <c r="I437" s="1"/>
  <c r="I436" s="1"/>
  <c r="I168"/>
  <c r="I167" s="1"/>
  <c r="I166" s="1"/>
  <c r="I169"/>
  <c r="I469"/>
  <c r="H349"/>
  <c r="H114"/>
  <c r="H113" s="1"/>
  <c r="H112" s="1"/>
  <c r="H101" s="1"/>
  <c r="H720"/>
  <c r="H719" s="1"/>
  <c r="H718" s="1"/>
  <c r="I207"/>
  <c r="I206" s="1"/>
  <c r="I205" s="1"/>
  <c r="H156"/>
  <c r="H148" s="1"/>
  <c r="H147" s="1"/>
  <c r="H146" s="1"/>
  <c r="F391" i="5"/>
  <c r="H445"/>
  <c r="H391"/>
  <c r="G218"/>
  <c r="G217" s="1"/>
  <c r="G216" s="1"/>
  <c r="G239"/>
  <c r="G238"/>
  <c r="G237" s="1"/>
  <c r="G236" s="1"/>
  <c r="F238"/>
  <c r="F237" s="1"/>
  <c r="F236" s="1"/>
  <c r="E545" i="22"/>
  <c r="E528"/>
  <c r="H133" i="5"/>
  <c r="G83"/>
  <c r="G77" s="1"/>
  <c r="F636"/>
  <c r="F635" s="1"/>
  <c r="F634" s="1"/>
  <c r="F27"/>
  <c r="F26" s="1"/>
  <c r="F25" s="1"/>
  <c r="F24" s="1"/>
  <c r="G299"/>
  <c r="H110"/>
  <c r="H175"/>
  <c r="H174" s="1"/>
  <c r="H173" s="1"/>
  <c r="H172" s="1"/>
  <c r="G118"/>
  <c r="G52"/>
  <c r="H154"/>
  <c r="H97"/>
  <c r="H96" s="1"/>
  <c r="H83"/>
  <c r="G165"/>
  <c r="G164" s="1"/>
  <c r="G146"/>
  <c r="G133"/>
  <c r="G117"/>
  <c r="H636"/>
  <c r="H635" s="1"/>
  <c r="H634" s="1"/>
  <c r="H614"/>
  <c r="H613" s="1"/>
  <c r="H612" s="1"/>
  <c r="H611" s="1"/>
  <c r="G614"/>
  <c r="G613" s="1"/>
  <c r="G612" s="1"/>
  <c r="G611" s="1"/>
  <c r="G610" s="1"/>
  <c r="F614"/>
  <c r="F613" s="1"/>
  <c r="F612" s="1"/>
  <c r="F611" s="1"/>
  <c r="F44"/>
  <c r="F43" s="1"/>
  <c r="G27"/>
  <c r="G26" s="1"/>
  <c r="G25" s="1"/>
  <c r="G24" s="1"/>
  <c r="F660"/>
  <c r="F647" s="1"/>
  <c r="F110"/>
  <c r="F111"/>
  <c r="F83"/>
  <c r="F77" s="1"/>
  <c r="F175"/>
  <c r="F174" s="1"/>
  <c r="F173" s="1"/>
  <c r="F172" s="1"/>
  <c r="H165"/>
  <c r="H164" s="1"/>
  <c r="H118"/>
  <c r="H117" s="1"/>
  <c r="F372"/>
  <c r="F205"/>
  <c r="F206"/>
  <c r="F204"/>
  <c r="F203" s="1"/>
  <c r="H573"/>
  <c r="H572" s="1"/>
  <c r="H574"/>
  <c r="F154"/>
  <c r="F97"/>
  <c r="F96" s="1"/>
  <c r="F581"/>
  <c r="F580" s="1"/>
  <c r="F579" s="1"/>
  <c r="F600"/>
  <c r="F133"/>
  <c r="G752"/>
  <c r="H109"/>
  <c r="H264"/>
  <c r="H255" s="1"/>
  <c r="H254" s="1"/>
  <c r="F299"/>
  <c r="F568"/>
  <c r="F567"/>
  <c r="F566" s="1"/>
  <c r="F146"/>
  <c r="F463"/>
  <c r="F462" s="1"/>
  <c r="F461" s="1"/>
  <c r="F741"/>
  <c r="F740" s="1"/>
  <c r="F731" s="1"/>
  <c r="F165"/>
  <c r="F164" s="1"/>
  <c r="H299"/>
  <c r="F590"/>
  <c r="G346"/>
  <c r="G345" s="1"/>
  <c r="G344" s="1"/>
  <c r="G343" s="1"/>
  <c r="G463"/>
  <c r="G462" s="1"/>
  <c r="G461" s="1"/>
  <c r="G519"/>
  <c r="G518" s="1"/>
  <c r="G517" s="1"/>
  <c r="H647"/>
  <c r="H646" s="1"/>
  <c r="H645" s="1"/>
  <c r="H644" s="1"/>
  <c r="H643" s="1"/>
  <c r="F792"/>
  <c r="F791" s="1"/>
  <c r="H346"/>
  <c r="H345" s="1"/>
  <c r="H344" s="1"/>
  <c r="H343" s="1"/>
  <c r="F117"/>
  <c r="F185"/>
  <c r="F184" s="1"/>
  <c r="F183" s="1"/>
  <c r="F182" s="1"/>
  <c r="F558"/>
  <c r="F557" s="1"/>
  <c r="F556" s="1"/>
  <c r="H463"/>
  <c r="H462" s="1"/>
  <c r="H461" s="1"/>
  <c r="H519"/>
  <c r="H518" s="1"/>
  <c r="H517" s="1"/>
  <c r="G590"/>
  <c r="G589" s="1"/>
  <c r="G588" s="1"/>
  <c r="F346"/>
  <c r="F574"/>
  <c r="F573"/>
  <c r="F572" s="1"/>
  <c r="F519"/>
  <c r="F518" s="1"/>
  <c r="F517" s="1"/>
  <c r="G205"/>
  <c r="G206"/>
  <c r="G204"/>
  <c r="G203" s="1"/>
  <c r="G713"/>
  <c r="G712" s="1"/>
  <c r="G711" s="1"/>
  <c r="G704" s="1"/>
  <c r="F381"/>
  <c r="F380" s="1"/>
  <c r="F379" s="1"/>
  <c r="F472"/>
  <c r="F471" s="1"/>
  <c r="F470" s="1"/>
  <c r="F549"/>
  <c r="F548" s="1"/>
  <c r="F547" s="1"/>
  <c r="H590"/>
  <c r="H589" s="1"/>
  <c r="H588" s="1"/>
  <c r="G264"/>
  <c r="G255" s="1"/>
  <c r="G254" s="1"/>
  <c r="G647"/>
  <c r="G646" s="1"/>
  <c r="G645" s="1"/>
  <c r="G644" s="1"/>
  <c r="G643" s="1"/>
  <c r="F264"/>
  <c r="F255" s="1"/>
  <c r="F254" s="1"/>
  <c r="H185"/>
  <c r="H184" s="1"/>
  <c r="H183" s="1"/>
  <c r="H182" s="1"/>
  <c r="H485"/>
  <c r="H484" s="1"/>
  <c r="H483" s="1"/>
  <c r="G485"/>
  <c r="G484" s="1"/>
  <c r="G483" s="1"/>
  <c r="F774"/>
  <c r="F773" s="1"/>
  <c r="F772" s="1"/>
  <c r="F771" s="1"/>
  <c r="F770" s="1"/>
  <c r="G51"/>
  <c r="G42" s="1"/>
  <c r="G41" s="1"/>
  <c r="F713"/>
  <c r="F712" s="1"/>
  <c r="F711" s="1"/>
  <c r="F704" s="1"/>
  <c r="H741"/>
  <c r="H740" s="1"/>
  <c r="H731" s="1"/>
  <c r="H713"/>
  <c r="H712" s="1"/>
  <c r="H711" s="1"/>
  <c r="H704" s="1"/>
  <c r="G741"/>
  <c r="G740" s="1"/>
  <c r="G731" s="1"/>
  <c r="F668"/>
  <c r="H567"/>
  <c r="H566" s="1"/>
  <c r="H568"/>
  <c r="H763"/>
  <c r="H762"/>
  <c r="G581"/>
  <c r="G580"/>
  <c r="G579" s="1"/>
  <c r="H277"/>
  <c r="H276" s="1"/>
  <c r="H275" s="1"/>
  <c r="F314"/>
  <c r="F313" s="1"/>
  <c r="F312" s="1"/>
  <c r="F303" s="1"/>
  <c r="F302" s="1"/>
  <c r="F485"/>
  <c r="F484" s="1"/>
  <c r="F483" s="1"/>
  <c r="H206"/>
  <c r="H205"/>
  <c r="H204"/>
  <c r="H203" s="1"/>
  <c r="H580"/>
  <c r="H579" s="1"/>
  <c r="H581"/>
  <c r="G762"/>
  <c r="G763"/>
  <c r="G185"/>
  <c r="G184" s="1"/>
  <c r="G183" s="1"/>
  <c r="G182" s="1"/>
  <c r="F762"/>
  <c r="F763"/>
  <c r="H752"/>
  <c r="G568"/>
  <c r="G567"/>
  <c r="G566" s="1"/>
  <c r="G573"/>
  <c r="G572" s="1"/>
  <c r="G574"/>
  <c r="F277"/>
  <c r="F276" s="1"/>
  <c r="F275" s="1"/>
  <c r="H77"/>
  <c r="H76" s="1"/>
  <c r="H75" s="1"/>
  <c r="G277"/>
  <c r="G276" s="1"/>
  <c r="G275" s="1"/>
  <c r="F515" i="22"/>
  <c r="E292"/>
  <c r="E515"/>
  <c r="E514" s="1"/>
  <c r="F628"/>
  <c r="F572"/>
  <c r="E274"/>
  <c r="F528"/>
  <c r="E584"/>
  <c r="F341"/>
  <c r="F340" s="1"/>
  <c r="E38"/>
  <c r="F126"/>
  <c r="F125" s="1"/>
  <c r="F274"/>
  <c r="E628"/>
  <c r="E323"/>
  <c r="E322" s="1"/>
  <c r="F323"/>
  <c r="F322" s="1"/>
  <c r="F642"/>
  <c r="E198"/>
  <c r="E197" s="1"/>
  <c r="E196" s="1"/>
  <c r="F38"/>
  <c r="E642"/>
  <c r="F198"/>
  <c r="F197" s="1"/>
  <c r="F293"/>
  <c r="F292"/>
  <c r="E293"/>
  <c r="F158"/>
  <c r="F159"/>
  <c r="E619"/>
  <c r="E590"/>
  <c r="E572"/>
  <c r="F438"/>
  <c r="F429" s="1"/>
  <c r="F428" s="1"/>
  <c r="F600"/>
  <c r="F590"/>
  <c r="E600"/>
  <c r="E16"/>
  <c r="E15" s="1"/>
  <c r="E109"/>
  <c r="F389"/>
  <c r="F388" s="1"/>
  <c r="F359"/>
  <c r="E438"/>
  <c r="E429" s="1"/>
  <c r="E428" s="1"/>
  <c r="F369"/>
  <c r="E173"/>
  <c r="E172" s="1"/>
  <c r="E171" s="1"/>
  <c r="F451"/>
  <c r="F450" s="1"/>
  <c r="F449" s="1"/>
  <c r="E341"/>
  <c r="E340" s="1"/>
  <c r="E369"/>
  <c r="F16"/>
  <c r="F55"/>
  <c r="E401"/>
  <c r="E389"/>
  <c r="E388" s="1"/>
  <c r="E359"/>
  <c r="F619"/>
  <c r="E126"/>
  <c r="E125" s="1"/>
  <c r="F173"/>
  <c r="F172" s="1"/>
  <c r="F171" s="1"/>
  <c r="F302"/>
  <c r="F303"/>
  <c r="E313"/>
  <c r="E314"/>
  <c r="F163"/>
  <c r="F164"/>
  <c r="E302"/>
  <c r="E303"/>
  <c r="E451"/>
  <c r="E450" s="1"/>
  <c r="E449" s="1"/>
  <c r="F109"/>
  <c r="E158"/>
  <c r="E159"/>
  <c r="F401"/>
  <c r="F313"/>
  <c r="F314"/>
  <c r="E164"/>
  <c r="E163"/>
  <c r="E55"/>
  <c r="H13" i="6" l="1"/>
  <c r="J537"/>
  <c r="H533"/>
  <c r="H717"/>
  <c r="D505" i="22"/>
  <c r="D301"/>
  <c r="D196"/>
  <c r="D15"/>
  <c r="F514"/>
  <c r="D54"/>
  <c r="D14" s="1"/>
  <c r="D13" s="1"/>
  <c r="H42" i="5"/>
  <c r="H41" s="1"/>
  <c r="F610"/>
  <c r="G171"/>
  <c r="H171"/>
  <c r="G482"/>
  <c r="F390"/>
  <c r="F389" s="1"/>
  <c r="F388" s="1"/>
  <c r="G390"/>
  <c r="G389" s="1"/>
  <c r="G388" s="1"/>
  <c r="H132"/>
  <c r="H390"/>
  <c r="H389" s="1"/>
  <c r="H388" s="1"/>
  <c r="F750"/>
  <c r="F749" s="1"/>
  <c r="F748" s="1"/>
  <c r="H482"/>
  <c r="F589"/>
  <c r="F588" s="1"/>
  <c r="F578" s="1"/>
  <c r="G132"/>
  <c r="G116" s="1"/>
  <c r="G115" s="1"/>
  <c r="G76"/>
  <c r="G75" s="1"/>
  <c r="F646"/>
  <c r="F645" s="1"/>
  <c r="F644" s="1"/>
  <c r="F643" s="1"/>
  <c r="J13" i="6"/>
  <c r="I13"/>
  <c r="I625"/>
  <c r="I624" s="1"/>
  <c r="I623" s="1"/>
  <c r="I577" s="1"/>
  <c r="I576" s="1"/>
  <c r="H183"/>
  <c r="H536"/>
  <c r="H348"/>
  <c r="H347" s="1"/>
  <c r="H346" s="1"/>
  <c r="H345" s="1"/>
  <c r="H580"/>
  <c r="H579" s="1"/>
  <c r="H578" s="1"/>
  <c r="H399"/>
  <c r="J306"/>
  <c r="J305"/>
  <c r="J267" s="1"/>
  <c r="H306"/>
  <c r="H305"/>
  <c r="J399"/>
  <c r="H625"/>
  <c r="H624" s="1"/>
  <c r="H623" s="1"/>
  <c r="I306"/>
  <c r="I305"/>
  <c r="I267" s="1"/>
  <c r="J536"/>
  <c r="J535"/>
  <c r="J534" s="1"/>
  <c r="J533" s="1"/>
  <c r="H267"/>
  <c r="J183"/>
  <c r="H132"/>
  <c r="I183"/>
  <c r="I132" s="1"/>
  <c r="J132"/>
  <c r="F196" i="22"/>
  <c r="F345" i="5"/>
  <c r="F344" s="1"/>
  <c r="F343" s="1"/>
  <c r="F132"/>
  <c r="F116" s="1"/>
  <c r="F115" s="1"/>
  <c r="H116"/>
  <c r="H115" s="1"/>
  <c r="H15" s="1"/>
  <c r="F42"/>
  <c r="F41" s="1"/>
  <c r="F76"/>
  <c r="F75" s="1"/>
  <c r="H610"/>
  <c r="F697"/>
  <c r="G750"/>
  <c r="G749" s="1"/>
  <c r="G748" s="1"/>
  <c r="F171"/>
  <c r="H565"/>
  <c r="H697"/>
  <c r="F565"/>
  <c r="F482"/>
  <c r="G578"/>
  <c r="H253"/>
  <c r="H202" s="1"/>
  <c r="G697"/>
  <c r="H578"/>
  <c r="F253"/>
  <c r="H750"/>
  <c r="H749" s="1"/>
  <c r="H748" s="1"/>
  <c r="G565"/>
  <c r="G253"/>
  <c r="G202" s="1"/>
  <c r="E273" i="22"/>
  <c r="E54"/>
  <c r="E564"/>
  <c r="E301"/>
  <c r="F54"/>
  <c r="F613"/>
  <c r="F15"/>
  <c r="E613"/>
  <c r="F273"/>
  <c r="E321"/>
  <c r="E358"/>
  <c r="E357" s="1"/>
  <c r="F321"/>
  <c r="F564"/>
  <c r="E387"/>
  <c r="F387"/>
  <c r="F358"/>
  <c r="F357" s="1"/>
  <c r="F301"/>
  <c r="E14"/>
  <c r="H12" i="6" l="1"/>
  <c r="D661" i="22"/>
  <c r="F14"/>
  <c r="G15" i="5"/>
  <c r="J12" i="6"/>
  <c r="J839" s="1"/>
  <c r="I12"/>
  <c r="I839" s="1"/>
  <c r="H577"/>
  <c r="H576" s="1"/>
  <c r="H839" s="1"/>
  <c r="F202" i="5"/>
  <c r="F15"/>
  <c r="H342"/>
  <c r="H798" s="1"/>
  <c r="F342"/>
  <c r="G342"/>
  <c r="G798" s="1"/>
  <c r="E505" i="22"/>
  <c r="F505"/>
  <c r="F13"/>
  <c r="E13"/>
  <c r="F798" i="5" l="1"/>
  <c r="E661" i="22"/>
  <c r="F661"/>
</calcChain>
</file>

<file path=xl/sharedStrings.xml><?xml version="1.0" encoding="utf-8"?>
<sst xmlns="http://schemas.openxmlformats.org/spreadsheetml/2006/main" count="8742" uniqueCount="804">
  <si>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</si>
  <si>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</si>
  <si>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</si>
  <si>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</si>
  <si>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</si>
  <si>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</si>
  <si>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</si>
  <si>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</si>
  <si>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</si>
  <si>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</si>
  <si>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</si>
  <si>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</si>
  <si>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</si>
  <si>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Иные субсидии юридическим лицам (кроме некоммерческих организаций), индивидуальным предпринимателям, физическим лицам -производителям товаров, работ и услуг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</si>
  <si>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</si>
  <si>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</si>
  <si>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</si>
  <si>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</si>
  <si>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</si>
  <si>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</si>
  <si>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</si>
  <si>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</si>
  <si>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</si>
  <si>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</si>
  <si>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</si>
  <si>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</si>
  <si>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</si>
  <si>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</si>
  <si>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Сельское хозяйство и рыболовство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</si>
  <si>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</si>
  <si>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</si>
  <si>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</si>
  <si>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</si>
  <si>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</si>
  <si>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</si>
  <si>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</si>
  <si>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</si>
  <si>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</si>
  <si>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</si>
  <si>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</si>
  <si>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</si>
  <si>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</si>
  <si>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</si>
  <si>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</si>
  <si>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</si>
  <si>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</si>
  <si>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</si>
  <si>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</si>
  <si>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</si>
  <si>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</si>
  <si>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</si>
  <si>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</si>
  <si>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</si>
  <si>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</si>
  <si>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</si>
  <si>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 xml:space="preserve">                     Конаковского районаот   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</si>
  <si>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</si>
  <si>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</si>
  <si>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</si>
  <si>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</si>
  <si>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</si>
  <si>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</si>
  <si>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</si>
  <si>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</si>
  <si>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</si>
  <si>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</si>
  <si>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</si>
  <si>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</si>
  <si>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</si>
  <si>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</si>
  <si>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</si>
  <si>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</si>
  <si>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</si>
  <si>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 xml:space="preserve">                                                Приложение 11</t>
  </si>
  <si>
    <t xml:space="preserve">                                                Приложение 9</t>
  </si>
  <si>
    <t xml:space="preserve">                                                Приложение 12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</si>
  <si>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</si>
  <si>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</si>
  <si>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</si>
  <si>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Павлов Леонид Геннадьевич</t>
  </si>
  <si>
    <t>МБОУ СОШ №3 г. Конаково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</si>
  <si>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</si>
  <si>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</si>
  <si>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</si>
  <si>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</si>
  <si>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</si>
  <si>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</si>
  <si>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</si>
  <si>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</si>
  <si>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</si>
  <si>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</si>
  <si>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</si>
  <si>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</si>
  <si>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</si>
  <si>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</si>
  <si>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</si>
  <si>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</si>
  <si>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</si>
  <si>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</si>
  <si>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>Железнова Наталья Викторовна</t>
  </si>
  <si>
    <t>Дубасов Юрий Николаевич</t>
  </si>
  <si>
    <t>Сергеева Наталья Анатольевна</t>
  </si>
  <si>
    <t>МБДОУ СОШ №1                        д. Вахонино</t>
  </si>
  <si>
    <t>МБОУ СОШ                                          с. Селихово</t>
  </si>
  <si>
    <t>МБОУ СОШ №8                                              г. Конаково</t>
  </si>
  <si>
    <t>Судариков                           Александр Александрович</t>
  </si>
  <si>
    <t>Клюквин                           Сергей Игоревич</t>
  </si>
  <si>
    <t>Хильченко       Иван Иванович</t>
  </si>
  <si>
    <t>МБОУ СОШ №7 г.Конаково</t>
  </si>
  <si>
    <t>Авдякова                        Татьяна Александровна</t>
  </si>
  <si>
    <t>МБОУ СОШ               п. Радченко</t>
  </si>
  <si>
    <t>МБОУ СОШ                                      д. Мокшино</t>
  </si>
  <si>
    <t>Зернов                            Александр Вячеславович</t>
  </si>
  <si>
    <t>Сагбо                                Жан Грегуар</t>
  </si>
  <si>
    <t>МБОУ СОШ №1     п. Новозавидовский</t>
  </si>
  <si>
    <t>МБДОУ детского сада №2        п. Новозавидовский</t>
  </si>
  <si>
    <t>МБОУ СОШ №2       п. Редкино</t>
  </si>
  <si>
    <t>Климихин                            Сергей Викторович</t>
  </si>
  <si>
    <t>Маматказина     Марина Лордовна</t>
  </si>
  <si>
    <t>МБОУ СОШ     п. Озерки</t>
  </si>
  <si>
    <t>Козлова      Людмила Алексеевна</t>
  </si>
  <si>
    <t>МБОУ НОШ      п. 2-е Моховое</t>
  </si>
  <si>
    <t>Володина  Людмила Сергеевна</t>
  </si>
  <si>
    <t>МБОУ СОШ №2 п. Новозавидовский</t>
  </si>
  <si>
    <t>МБДОУ детского сада №1 п. Новозавидовский</t>
  </si>
  <si>
    <t>Щурин             Дмитрий Евгеньевич</t>
  </si>
  <si>
    <t>Вишняков             Андрей Юрьевич</t>
  </si>
  <si>
    <t>МБОУ СОШ №6         г.Конаково</t>
  </si>
  <si>
    <t>Морозов                             Александр Геннадьевич</t>
  </si>
  <si>
    <t>Клейменов         Илья Юрьевич</t>
  </si>
  <si>
    <t>Сумма (тыс.руб)</t>
  </si>
  <si>
    <t>Чесноков         Максим Алексеевич</t>
  </si>
  <si>
    <t>Березницкая     Ольга Ивановн</t>
  </si>
  <si>
    <t>МБОУ СОШ          с. Завидов</t>
  </si>
  <si>
    <t>Трунин       Алексей Владимирович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</si>
  <si>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</si>
  <si>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</si>
  <si>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</si>
  <si>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</si>
  <si>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</si>
  <si>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</si>
  <si>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</si>
  <si>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</si>
  <si>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</si>
  <si>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</si>
  <si>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</si>
  <si>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</si>
  <si>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</si>
  <si>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</si>
  <si>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</si>
  <si>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</si>
  <si>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</si>
  <si>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</si>
  <si>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</si>
  <si>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</si>
  <si>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</si>
  <si>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</si>
  <si>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</si>
  <si>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Обслуживание государств.внутреннего и муниципального долга</t>
  </si>
  <si>
    <t>Проведение ремонтных работ в учебном кабинете (ремонт пола с заменой линолеума, текущий ремонт стен и потолка).</t>
  </si>
  <si>
    <t>Ремонтные работы (отделка потолка в кабинете музыки, раздевалках мальчиков и девочек, туалета девочек; отделка пола коридора трудовых мастерских, кабинета математики, англ.языка, психологии, группы продленного дня)</t>
  </si>
  <si>
    <t>Приобретение мебели (столы для столовой, скамейки, стулья, стеллажи для книг, компьютерные столы, столы для учителя).</t>
  </si>
  <si>
    <t>Приобретение мебели и мягкого инвентаря (кровати детские, кровати 2-х ярусные, шкафы для раздевалки 1-секционные и 2-секционные, шкафы напольные для полотенец, стулья детские, подушки, одеяло, покрывало)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</si>
  <si>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</si>
  <si>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</si>
  <si>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</si>
  <si>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</si>
  <si>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</si>
  <si>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</si>
  <si>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</si>
  <si>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</si>
  <si>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</si>
  <si>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</si>
  <si>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</si>
  <si>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</si>
  <si>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</si>
  <si>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736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</si>
  <si>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</si>
  <si>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</si>
  <si>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</si>
  <si>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</si>
  <si>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</si>
  <si>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</si>
  <si>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</si>
  <si>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</si>
  <si>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</si>
  <si>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</si>
  <si>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</si>
  <si>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</si>
  <si>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</si>
  <si>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</si>
  <si>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</si>
  <si>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</si>
  <si>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</si>
  <si>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</si>
  <si>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</si>
  <si>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</si>
  <si>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</si>
  <si>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</si>
  <si>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</si>
  <si>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</si>
  <si>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</si>
  <si>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</si>
  <si>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</si>
  <si>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</si>
  <si>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</si>
  <si>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</si>
  <si>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</si>
  <si>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</si>
  <si>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</si>
  <si>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</si>
  <si>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</si>
  <si>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</si>
  <si>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</si>
  <si>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</si>
  <si>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</si>
  <si>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</si>
  <si>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</si>
  <si>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</si>
  <si>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</si>
  <si>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</si>
  <si>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</si>
  <si>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</si>
  <si>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</si>
  <si>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</si>
  <si>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</si>
  <si>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</si>
  <si>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Общий объем ассигнований, направляемый на  исполнение публичных нормативных обязательств Конаковского района на 2018 год и на плановый период 2019 и 2020 годов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</si>
  <si>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</si>
  <si>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</si>
  <si>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</si>
  <si>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</si>
  <si>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</si>
  <si>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</si>
  <si>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</si>
  <si>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</si>
  <si>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</si>
  <si>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</si>
  <si>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</si>
  <si>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</si>
  <si>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</si>
  <si>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</si>
  <si>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</si>
  <si>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ИТОГО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</si>
  <si>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</si>
  <si>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Адресная инвестиционная программа муниципального образования «Конаковский район» Тверской области                                                                     на 2018 год и на плановый период 2019 и 2020 годов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</si>
  <si>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</si>
  <si>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</si>
  <si>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</si>
  <si>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</si>
  <si>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</si>
  <si>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</si>
  <si>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</si>
  <si>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</si>
  <si>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</si>
  <si>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</si>
  <si>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</si>
  <si>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</si>
  <si>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</si>
  <si>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</si>
  <si>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</si>
  <si>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</si>
  <si>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</si>
  <si>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</si>
  <si>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</si>
  <si>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</si>
  <si>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Перечень мероприятий по обращениям депутатов</t>
  </si>
  <si>
    <t>Собрания депутатов Конаковского района на 2018 год</t>
  </si>
  <si>
    <t>№ пп</t>
  </si>
  <si>
    <t>Объекты финансирования мероприятий</t>
  </si>
  <si>
    <t xml:space="preserve">Ремонт помещений группы №3 (игровая, спальня, 3 коридора, 2 туалета, раздаточная пищи). </t>
  </si>
  <si>
    <t>МБДОУ детского сада №6 г. Конаково</t>
  </si>
  <si>
    <t>Приобретение и замена светильников в кабинетах.</t>
  </si>
  <si>
    <t>Приобретение и установка малых форм на участке.</t>
  </si>
  <si>
    <t>МБОУ гимназия №5 г. Конаково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</si>
  <si>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</si>
  <si>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</si>
  <si>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</si>
  <si>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</si>
  <si>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</si>
  <si>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</si>
  <si>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</si>
  <si>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</si>
  <si>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</si>
  <si>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</si>
  <si>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Установка горячего водоснабжения и замена оконного блока в корпусе начальной школы; демонтаж старых ограждений батарей и установка новых, замена оконного блока в спортзале.</t>
  </si>
  <si>
    <t>МБДОУ детского сада №9 г. Конаково</t>
  </si>
  <si>
    <t>МБДОУ детского сада №14 г. Конаково</t>
  </si>
  <si>
    <t>Приобретение звукового оборудования для актового зала.</t>
  </si>
  <si>
    <t>Приобретение и установка железных дверей.</t>
  </si>
  <si>
    <t>Приобретение и установка смесителей с душевыми насадками в 12-ть групповых помещений.</t>
  </si>
  <si>
    <t>МБДОУ детского сада №10 г. Конаково</t>
  </si>
  <si>
    <t>МБУ ДОДЮЦ «Новая Корчева»</t>
  </si>
  <si>
    <t>Приобретение и установка оконных блоков.</t>
  </si>
  <si>
    <t>Ремонт 4-х кабинетов, приобретение и замена линолеума в 1-м кабинете.</t>
  </si>
  <si>
    <t>МБДОУ детского сада №3 п. Редкино</t>
  </si>
  <si>
    <t>МБДОУ детского сада №5 п. Редкино</t>
  </si>
  <si>
    <t>Приобретение и установка оконных изделий из ПВХ.</t>
  </si>
  <si>
    <t>Приобретение стиральной машины.</t>
  </si>
  <si>
    <t>Приобретение и установка изделий из ПВХ (пластиковых окон).</t>
  </si>
  <si>
    <t>Приобретение холодильника с нижней морозильной камерой, однокамерного холодильника, копира с крышкой, процессора.</t>
  </si>
  <si>
    <t>МБДОУ детского сада д. Ручьи</t>
  </si>
  <si>
    <t>МБОУ СОШ д. Ручьи</t>
  </si>
  <si>
    <t>Приобретение и установка пластиковых окон.</t>
  </si>
  <si>
    <t>Косметический ремонт учебных кабинетов.</t>
  </si>
  <si>
    <t>МБУ ДЮСШ «Олимп»</t>
  </si>
  <si>
    <t>Приобретение спортивного инвентаря.</t>
  </si>
  <si>
    <t>МБДОУ детского сада №7 г. Конаково</t>
  </si>
  <si>
    <t>МБДОУ детского сада №12 г. Конаково</t>
  </si>
  <si>
    <t>Изготовление и установка теневого навеса.</t>
  </si>
  <si>
    <t>Ремонт полов с заменой покрытия, замена деревянных окон на пластиковые с отделкой откосов.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</si>
  <si>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</si>
  <si>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312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</si>
  <si>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</si>
  <si>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</si>
  <si>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</si>
  <si>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</si>
  <si>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</si>
  <si>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</si>
  <si>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</si>
  <si>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</si>
  <si>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</si>
  <si>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</si>
  <si>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РП</t>
  </si>
  <si>
    <t>ЦСР</t>
  </si>
  <si>
    <t>ВР</t>
  </si>
  <si>
    <t>Выплаты ежемесячной пенсии за выслугу лет к трудовой пенсии по старости (инвалидности) муниципальным служащим</t>
  </si>
  <si>
    <t>Об утверждении Положения о наградах в МО "Конаковский район Тверской области,  Положения о присвоении звания «Почетный гражданин Конаковского района» и Положения о Почетной грамоте и Благодарности Главы Конаковского района</t>
  </si>
  <si>
    <t>Решение Собрания депутатов Конаковского района</t>
  </si>
  <si>
    <t>28.11.      2013г.</t>
  </si>
  <si>
    <t>тыс.руб</t>
  </si>
  <si>
    <t>Реквизиты нормативно-правового акта</t>
  </si>
  <si>
    <t>0710000000</t>
  </si>
  <si>
    <t>0710100000</t>
  </si>
  <si>
    <t>Постановление администрации Конаковского района</t>
  </si>
  <si>
    <t>03.12.         2010г.</t>
  </si>
  <si>
    <t>Прочая закупка товаров, работ и услуг для государственных (муниципальных) нужд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</si>
  <si>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</si>
  <si>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</si>
  <si>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</si>
  <si>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</si>
  <si>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</si>
  <si>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</si>
  <si>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</si>
  <si>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</si>
  <si>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</si>
  <si>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</si>
  <si>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</si>
  <si>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</si>
  <si>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</si>
  <si>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</si>
  <si>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</si>
  <si>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</si>
  <si>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</si>
  <si>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</si>
  <si>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</si>
  <si>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</si>
  <si>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</si>
  <si>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</si>
  <si>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</si>
  <si>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</si>
  <si>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</si>
  <si>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</si>
  <si>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</si>
  <si>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</si>
  <si>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</si>
  <si>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</si>
  <si>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</si>
  <si>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</si>
  <si>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</si>
  <si>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</si>
  <si>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</si>
  <si>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</si>
  <si>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</si>
  <si>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</si>
  <si>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</si>
  <si>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</si>
  <si>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</si>
  <si>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1010220100</t>
  </si>
  <si>
    <t>Софинансирование инвестиционных проектов развития системы газоснабжения с.Селихово</t>
  </si>
  <si>
    <t>Софинансирование инвестиционных проектов развития системы газоснабжения с.Городня</t>
  </si>
  <si>
    <t>Расходы на строительство (приобретение) теплохода для организации транспортного сообщения внутренним водным транспортом в Конаковском районе</t>
  </si>
  <si>
    <t>03102S0320</t>
  </si>
  <si>
    <t>Бюджетные инвестиции  на приобретение объектов  недвижимого имущества в государственную (муниципальную) собственность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</si>
  <si>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</si>
  <si>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</si>
  <si>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</si>
  <si>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</si>
  <si>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</si>
  <si>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</si>
  <si>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</si>
  <si>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</si>
  <si>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Предоставление субсидий юридическим лицам  для организации мероприятий, направленных на продвижение туристического потенциала Конаковского района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</si>
  <si>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</si>
  <si>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</si>
  <si>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</si>
  <si>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</si>
  <si>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</si>
  <si>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</si>
  <si>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</si>
  <si>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</si>
  <si>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</si>
  <si>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</si>
  <si>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</si>
  <si>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</si>
  <si>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</si>
  <si>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</si>
  <si>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</si>
  <si>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</si>
  <si>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</si>
  <si>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</si>
  <si>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</si>
  <si>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</si>
  <si>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</si>
  <si>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</si>
  <si>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Об утверждении порядка компенсации расходов по найму жилого помещения педагогическим работникам муниципальных образовательных организаций Конаковского района Тверской области в 2018 году</t>
  </si>
  <si>
    <t>30КВТ</t>
  </si>
  <si>
    <t>70КВТ</t>
  </si>
  <si>
    <t>4,65 МВТ</t>
  </si>
  <si>
    <t>2  км.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</si>
  <si>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</si>
  <si>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</si>
  <si>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</si>
  <si>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</si>
  <si>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</si>
  <si>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</si>
  <si>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</si>
  <si>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</si>
  <si>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</si>
  <si>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</si>
  <si>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</si>
  <si>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</si>
  <si>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</si>
  <si>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</si>
  <si>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</si>
  <si>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</si>
  <si>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</si>
  <si>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</si>
  <si>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</si>
  <si>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</si>
  <si>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</si>
  <si>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</si>
  <si>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</si>
  <si>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</si>
  <si>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</si>
  <si>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</si>
  <si>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</si>
  <si>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</si>
  <si>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</si>
  <si>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</si>
  <si>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</si>
  <si>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</si>
  <si>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</si>
  <si>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</si>
  <si>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</si>
  <si>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</si>
  <si>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>Распределение бюджетных ассигнований местного бюджета по разделам и подразделам классификации расходов бюджетов на 2018 год и на плановый период 2019 и 2020 годов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</si>
  <si>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</si>
  <si>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</si>
  <si>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</si>
  <si>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</si>
  <si>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 xml:space="preserve">Ведомственную структуру расходов местного бюджета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 и на плановый период 2019 и 2020 годов 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</si>
  <si>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</si>
  <si>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</si>
  <si>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</si>
  <si>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</si>
  <si>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</si>
  <si>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</si>
  <si>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</si>
  <si>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</si>
  <si>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</si>
  <si>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</si>
  <si>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</si>
  <si>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</si>
  <si>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</si>
  <si>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</si>
  <si>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</si>
  <si>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</si>
  <si>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</si>
  <si>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</si>
  <si>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</si>
  <si>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</si>
  <si>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</si>
  <si>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</si>
  <si>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Реконструкция  моста через ручей, расположенного на автодороге д.Архангельское - д.Спиридово Дмитровогорского с/п</t>
  </si>
  <si>
    <t xml:space="preserve"> Выполнение работ по объектам теплоэнергетического комплекса с. Городня</t>
  </si>
  <si>
    <t>Модернизация объектов теплоэнергетических комплексов в с.Селихово  Конаковского района</t>
  </si>
  <si>
    <t>Модернизация объектов теплоэнергетических комплексов  в с.Городня Конаковского района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</si>
  <si>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</si>
  <si>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</si>
  <si>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</si>
  <si>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</si>
  <si>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</si>
  <si>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</si>
  <si>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Реконструкция системы теплоснабжения д.Ручьи за счет средств бюджета Конаковского района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</si>
  <si>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</si>
  <si>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</si>
  <si>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</si>
  <si>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</si>
  <si>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</si>
  <si>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Подпрограмма 2 "Подготовка спортивного резерва, развития спорта в учреждениях спортивной направленности»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</si>
  <si>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</si>
  <si>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</si>
  <si>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</si>
  <si>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</si>
  <si>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</si>
  <si>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</si>
  <si>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</si>
  <si>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</si>
  <si>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</si>
  <si>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</si>
  <si>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</si>
  <si>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</si>
  <si>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</si>
  <si>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</si>
  <si>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</si>
  <si>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</si>
  <si>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</si>
  <si>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</si>
  <si>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</si>
  <si>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</si>
  <si>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</si>
  <si>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</si>
  <si>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</si>
  <si>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</si>
  <si>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</si>
  <si>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</si>
  <si>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</si>
  <si>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</si>
  <si>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</si>
  <si>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</si>
  <si>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</si>
  <si>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</si>
  <si>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</si>
  <si>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</si>
  <si>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</si>
  <si>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</si>
  <si>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</si>
  <si>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</si>
  <si>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</si>
  <si>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Депутаты</t>
  </si>
  <si>
    <t>Примечания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</si>
  <si>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</si>
  <si>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</si>
  <si>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</si>
  <si>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</si>
  <si>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</si>
  <si>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</si>
  <si>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</si>
  <si>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</si>
  <si>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</si>
  <si>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</si>
  <si>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</si>
  <si>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</si>
  <si>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</si>
  <si>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</si>
  <si>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</si>
  <si>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</si>
  <si>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</si>
  <si>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</si>
  <si>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</si>
  <si>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</si>
  <si>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</si>
  <si>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</si>
  <si>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</si>
  <si>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</si>
  <si>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</si>
  <si>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</si>
  <si>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</si>
  <si>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</si>
  <si>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</si>
  <si>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</si>
  <si>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</si>
  <si>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</si>
  <si>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</si>
  <si>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</si>
  <si>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</si>
  <si>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</si>
  <si>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</si>
  <si>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</si>
  <si>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</si>
  <si>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</si>
  <si>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</si>
  <si>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</si>
  <si>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</si>
  <si>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</si>
  <si>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</si>
  <si>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</si>
  <si>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</si>
  <si>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</si>
  <si>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</si>
  <si>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</si>
  <si>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</si>
  <si>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</si>
  <si>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</si>
  <si>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</si>
  <si>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</si>
  <si>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</si>
  <si>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</si>
  <si>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</si>
  <si>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</si>
  <si>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</si>
  <si>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</si>
  <si>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</si>
  <si>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</si>
  <si>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</si>
  <si>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</si>
  <si>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</si>
  <si>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</si>
  <si>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</si>
  <si>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</si>
  <si>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</si>
  <si>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</si>
  <si>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</si>
  <si>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</si>
  <si>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</si>
  <si>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</si>
  <si>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</si>
  <si>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</si>
  <si>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</si>
  <si>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</si>
  <si>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</si>
  <si>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</si>
  <si>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</si>
  <si>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</si>
  <si>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</si>
  <si>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</si>
  <si>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3</t>
  </si>
  <si>
    <t xml:space="preserve">                                                Приложение 4</t>
  </si>
  <si>
    <t xml:space="preserve">                                                Приложение 5</t>
  </si>
  <si>
    <t xml:space="preserve">                                                Приложение 6</t>
  </si>
  <si>
    <t xml:space="preserve">                                                Приложение 7</t>
  </si>
  <si>
    <t xml:space="preserve">                                                Приложение 14</t>
  </si>
  <si>
    <t xml:space="preserve">                                                Приложение 15</t>
  </si>
  <si>
    <r>
      <t xml:space="preserve">Предоставление субсидий юридическим лицам </t>
    </r>
    <r>
      <rPr>
        <sz val="9"/>
        <rFont val="Arial"/>
        <family val="2"/>
        <charset val="204"/>
      </rPr>
      <t xml:space="preserve"> для организации мероприятий, направленных на продвижение туристического потенциала Конаковского района</t>
    </r>
  </si>
  <si>
    <t>Предоставление субсидий юридическим лицам для разработки туристических маршрутов по Конаковскому району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</si>
  <si>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</si>
  <si>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 xml:space="preserve">                                                Приложение 8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</si>
  <si>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</si>
  <si>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</si>
  <si>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</si>
  <si>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</si>
  <si>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</si>
  <si>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</si>
  <si>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</si>
  <si>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</si>
  <si>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</si>
  <si>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</si>
  <si>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</si>
  <si>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</si>
  <si>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</si>
  <si>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</si>
  <si>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</si>
  <si>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</si>
  <si>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</si>
  <si>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</si>
  <si>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</si>
  <si>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</si>
  <si>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</si>
  <si>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</si>
  <si>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</si>
  <si>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</si>
  <si>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</si>
  <si>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</si>
  <si>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</si>
  <si>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</si>
  <si>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</si>
  <si>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</si>
  <si>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</si>
  <si>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</si>
  <si>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2018-2019</t>
  </si>
  <si>
    <t>2МВТ</t>
  </si>
  <si>
    <t>2020 год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</si>
  <si>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</si>
  <si>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</si>
  <si>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</si>
  <si>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</si>
  <si>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 xml:space="preserve">                                                Приложение 13</t>
  </si>
  <si>
    <t>Утверждено по бюджету     2018</t>
  </si>
  <si>
    <t>Утверждено по бюджету     2019</t>
  </si>
  <si>
    <t>Наименование отраслей, направлений финансирования, программ и объектов, бюджетополучателей</t>
  </si>
  <si>
    <t xml:space="preserve">Годы </t>
  </si>
  <si>
    <t>Мощность, иные основные характеристики</t>
  </si>
  <si>
    <t>Отчетный период</t>
  </si>
  <si>
    <t>Плановый период</t>
  </si>
  <si>
    <t>2018 год</t>
  </si>
  <si>
    <t>2019 год</t>
  </si>
  <si>
    <t>Средства районного бюджета</t>
  </si>
  <si>
    <t>в том числе: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</si>
  <si>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</si>
  <si>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</si>
  <si>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</si>
  <si>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</si>
  <si>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</si>
  <si>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</si>
  <si>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</si>
  <si>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</si>
  <si>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</si>
  <si>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</si>
  <si>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</si>
  <si>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</si>
  <si>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</si>
  <si>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</si>
  <si>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</si>
  <si>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</si>
  <si>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</si>
  <si>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</si>
  <si>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</si>
  <si>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</si>
  <si>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</si>
  <si>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</si>
  <si>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</si>
  <si>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</si>
  <si>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</si>
  <si>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</si>
  <si>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</si>
  <si>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</si>
  <si>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</si>
  <si>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</si>
  <si>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</si>
  <si>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</si>
  <si>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</si>
  <si>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</si>
  <si>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</si>
  <si>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</si>
  <si>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</si>
  <si>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</si>
  <si>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</si>
  <si>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</si>
  <si>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</si>
  <si>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</si>
  <si>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</si>
  <si>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</si>
  <si>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</si>
  <si>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</si>
  <si>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</si>
  <si>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</si>
  <si>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</si>
  <si>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</si>
  <si>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</si>
  <si>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</si>
  <si>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</si>
  <si>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</si>
  <si>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</si>
  <si>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</si>
  <si>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</si>
  <si>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</si>
  <si>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</si>
  <si>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</si>
  <si>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</si>
  <si>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</si>
  <si>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</si>
  <si>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</si>
  <si>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</si>
  <si>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</si>
  <si>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</si>
  <si>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</si>
  <si>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</si>
  <si>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</si>
  <si>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</si>
  <si>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</si>
  <si>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</si>
  <si>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</si>
  <si>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</si>
  <si>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</si>
  <si>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</si>
  <si>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</si>
  <si>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</si>
  <si>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</si>
  <si>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</si>
  <si>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</si>
  <si>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</si>
  <si>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</si>
  <si>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</si>
  <si>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</si>
  <si>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</si>
  <si>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</si>
  <si>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</si>
  <si>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</si>
  <si>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</si>
  <si>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</si>
  <si>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</si>
  <si>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</si>
  <si>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</si>
  <si>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</si>
  <si>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</si>
  <si>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</si>
  <si>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</si>
  <si>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</si>
  <si>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</si>
  <si>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</si>
  <si>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</si>
  <si>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</si>
  <si>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</si>
  <si>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Ремонт здания газовой котельной.</t>
  </si>
  <si>
    <t>Приобретение шкафчиков для одежды.</t>
  </si>
  <si>
    <t>Приобретение, доставка и монтаж оконных блоков.</t>
  </si>
  <si>
    <t>Текущий ремонт в туалетной комнате группы №4; Приобретение, доставка и установка шкафов для хранения уборочного инвентаря.</t>
  </si>
  <si>
    <t xml:space="preserve">                     Конаковского района от 24.05.2018 №</t>
  </si>
  <si>
    <t>Приобретение оконных блоков</t>
  </si>
  <si>
    <t xml:space="preserve">                     Конаковского района от 25.04.2018 №</t>
  </si>
  <si>
    <t>0410110200</t>
  </si>
  <si>
    <t>100т.р. - Приобретение основных средств.</t>
  </si>
  <si>
    <t>300т.р.- Капитальный ремонт санитарно-технических помещений.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</si>
</sst>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\-??&quot;р.&quot;_-;_-@_-"/>
    <numFmt numFmtId="165" formatCode="_-* #,##0_р_._-;\-* #,##0_р_._-;_-* \-_р_._-;_-@_-"/>
    <numFmt numFmtId="166" formatCode="0.000"/>
  </numFmts>
  <fonts count="27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</cellStyleXfs>
  <cellXfs count="218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49" fontId="0" fillId="0" borderId="1" xfId="0" applyNumberForma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Border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49" fontId="2" fillId="0" borderId="3" xfId="0" applyNumberFormat="1" applyFont="1" applyFill="1" applyBorder="1" applyAlignment="1" applyProtection="1">
      <alignment vertical="top"/>
    </xf>
    <xf numFmtId="0" fontId="2" fillId="0" borderId="1" xfId="0" applyNumberFormat="1" applyFont="1" applyBorder="1" applyAlignment="1">
      <alignment vertical="top" wrapText="1"/>
    </xf>
    <xf numFmtId="0" fontId="19" fillId="0" borderId="0" xfId="0" applyFont="1">
      <alignment vertical="top"/>
    </xf>
    <xf numFmtId="0" fontId="18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justify" vertical="top"/>
    </xf>
    <xf numFmtId="0" fontId="19" fillId="0" borderId="0" xfId="0" applyFont="1" applyFill="1">
      <alignment vertical="top"/>
    </xf>
    <xf numFmtId="49" fontId="7" fillId="0" borderId="1" xfId="0" applyNumberFormat="1" applyFont="1" applyFill="1" applyBorder="1" applyAlignment="1">
      <alignment horizontal="center" vertical="top" wrapText="1"/>
    </xf>
    <xf numFmtId="0" fontId="20" fillId="0" borderId="0" xfId="0" applyFont="1" applyAlignment="1">
      <alignment horizontal="right" vertical="top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23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0" fontId="19" fillId="0" borderId="0" xfId="0" applyFont="1" applyFill="1" applyBorder="1">
      <alignment vertical="top"/>
    </xf>
    <xf numFmtId="0" fontId="18" fillId="0" borderId="0" xfId="0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10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Border="1">
      <alignment vertical="top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Font="1" applyFill="1" applyBorder="1" applyAlignment="1">
      <alignment vertical="top"/>
    </xf>
    <xf numFmtId="166" fontId="15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Font="1" applyFill="1" applyBorder="1" applyAlignment="1" applyProtection="1">
      <alignment vertical="top" wrapText="1"/>
    </xf>
    <xf numFmtId="2" fontId="5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26" fillId="0" borderId="1" xfId="0" applyNumberFormat="1" applyFont="1" applyFill="1" applyBorder="1" applyAlignment="1" applyProtection="1">
      <alignment horizontal="right" vertical="top"/>
    </xf>
    <xf numFmtId="0" fontId="26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0" fontId="26" fillId="0" borderId="1" xfId="0" applyNumberFormat="1" applyFont="1" applyFill="1" applyBorder="1" applyAlignment="1" applyProtection="1">
      <alignment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26" fillId="0" borderId="1" xfId="0" applyNumberFormat="1" applyFont="1" applyFill="1" applyBorder="1" applyAlignment="1" applyProtection="1">
      <alignment vertical="top" wrapText="1"/>
    </xf>
    <xf numFmtId="49" fontId="26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right" vertical="center"/>
    </xf>
    <xf numFmtId="0" fontId="7" fillId="0" borderId="1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vertical="center"/>
    </xf>
    <xf numFmtId="0" fontId="11" fillId="0" borderId="0" xfId="0" applyFont="1">
      <alignment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top" wrapText="1"/>
    </xf>
    <xf numFmtId="166" fontId="22" fillId="0" borderId="1" xfId="0" applyNumberFormat="1" applyFont="1" applyFill="1" applyBorder="1" applyAlignment="1">
      <alignment horizontal="center" vertical="top" wrapText="1"/>
    </xf>
    <xf numFmtId="166" fontId="22" fillId="0" borderId="1" xfId="0" applyNumberFormat="1" applyFont="1" applyFill="1" applyBorder="1" applyAlignment="1">
      <alignment horizontal="center" vertical="top"/>
    </xf>
    <xf numFmtId="0" fontId="22" fillId="0" borderId="1" xfId="0" applyNumberFormat="1" applyFont="1" applyFill="1" applyBorder="1" applyAlignment="1" applyProtection="1">
      <alignment horizontal="right" vertical="top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>
      <alignment vertical="top"/>
    </xf>
    <xf numFmtId="0" fontId="0" fillId="0" borderId="1" xfId="0" applyBorder="1">
      <alignment vertical="top"/>
    </xf>
    <xf numFmtId="0" fontId="22" fillId="0" borderId="1" xfId="0" applyFont="1" applyFill="1" applyBorder="1">
      <alignment vertical="top"/>
    </xf>
    <xf numFmtId="0" fontId="22" fillId="0" borderId="1" xfId="0" applyFont="1" applyBorder="1" applyAlignment="1">
      <alignment horizontal="center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11" fillId="0" borderId="0" xfId="0" applyFont="1" applyFill="1">
      <alignment vertical="top"/>
    </xf>
    <xf numFmtId="0" fontId="19" fillId="0" borderId="0" xfId="0" applyNumberFormat="1" applyFont="1" applyFill="1" applyBorder="1" applyAlignment="1" applyProtection="1">
      <alignment horizontal="right" vertical="top"/>
    </xf>
    <xf numFmtId="0" fontId="15" fillId="0" borderId="0" xfId="0" applyFont="1" applyAlignment="1">
      <alignment horizontal="center" vertical="top"/>
    </xf>
    <xf numFmtId="0" fontId="18" fillId="0" borderId="0" xfId="0" applyFont="1">
      <alignment vertical="top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justify" vertical="top" wrapText="1"/>
    </xf>
    <xf numFmtId="0" fontId="18" fillId="0" borderId="9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5" fillId="0" borderId="4" xfId="0" applyFont="1" applyBorder="1">
      <alignment vertical="top"/>
    </xf>
    <xf numFmtId="0" fontId="15" fillId="0" borderId="3" xfId="0" applyFont="1" applyBorder="1">
      <alignment vertical="top"/>
    </xf>
    <xf numFmtId="0" fontId="6" fillId="0" borderId="3" xfId="0" applyFont="1" applyBorder="1">
      <alignment vertical="top"/>
    </xf>
    <xf numFmtId="0" fontId="6" fillId="0" borderId="3" xfId="0" applyFont="1" applyBorder="1" applyAlignment="1">
      <alignment horizontal="center" vertical="top"/>
    </xf>
    <xf numFmtId="0" fontId="7" fillId="0" borderId="1" xfId="0" applyFont="1" applyFill="1" applyBorder="1">
      <alignment vertical="top"/>
    </xf>
    <xf numFmtId="0" fontId="6" fillId="0" borderId="19" xfId="0" applyFont="1" applyBorder="1">
      <alignment vertical="top"/>
    </xf>
    <xf numFmtId="0" fontId="18" fillId="0" borderId="1" xfId="0" applyFont="1" applyBorder="1" applyAlignment="1">
      <alignment horizontal="center" vertical="top"/>
    </xf>
    <xf numFmtId="0" fontId="18" fillId="0" borderId="1" xfId="0" applyFont="1" applyBorder="1">
      <alignment vertical="top"/>
    </xf>
    <xf numFmtId="0" fontId="18" fillId="0" borderId="2" xfId="0" applyFont="1" applyBorder="1" applyAlignment="1">
      <alignment horizontal="justify" vertical="top"/>
    </xf>
    <xf numFmtId="0" fontId="18" fillId="0" borderId="6" xfId="0" applyFont="1" applyBorder="1">
      <alignment vertical="top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8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1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9" fillId="0" borderId="8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8" fillId="0" borderId="0" xfId="0" applyFont="1" applyAlignment="1">
      <alignment vertical="top"/>
    </xf>
    <xf numFmtId="0" fontId="18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166" fontId="18" fillId="0" borderId="1" xfId="0" applyNumberFormat="1" applyFont="1" applyFill="1" applyBorder="1" applyAlignment="1">
      <alignment horizontal="center" vertical="top" wrapText="1"/>
    </xf>
    <xf numFmtId="0" fontId="2" fillId="0" borderId="20" xfId="0" applyNumberFormat="1" applyFont="1" applyFill="1" applyBorder="1" applyAlignment="1" applyProtection="1">
      <alignment horizontal="left" vertical="top" indent="15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0" fillId="0" borderId="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</cellXfs>
  <cellStyles count="6"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16</xdr:row>
      <xdr:rowOff>0</xdr:rowOff>
    </xdr:from>
    <xdr:to>
      <xdr:col>4</xdr:col>
      <xdr:colOff>19050</xdr:colOff>
      <xdr:row>16</xdr:row>
      <xdr:rowOff>19050</xdr:rowOff>
    </xdr:to>
    <xdr:sp macro="" textlink="">
      <xdr:nvSpPr>
        <xdr:cNvPr id="21563" name="Text Box 59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18</xdr:row>
      <xdr:rowOff>0</xdr:rowOff>
    </xdr:from>
    <xdr:to>
      <xdr:col>4</xdr:col>
      <xdr:colOff>19050</xdr:colOff>
      <xdr:row>18</xdr:row>
      <xdr:rowOff>19050</xdr:rowOff>
    </xdr:to>
    <xdr:sp macro="" textlink="">
      <xdr:nvSpPr>
        <xdr:cNvPr id="21562" name="Text Box 58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9525</xdr:rowOff>
    </xdr:to>
    <xdr:sp macro="" textlink="">
      <xdr:nvSpPr>
        <xdr:cNvPr id="21561" name="Text Box 57"/>
        <xdr:cNvSpPr txBox="1">
          <a:spLocks noChangeArrowheads="1"/>
        </xdr:cNvSpPr>
      </xdr:nvSpPr>
      <xdr:spPr bwMode="auto">
        <a:xfrm>
          <a:off x="4229100" y="5086350"/>
          <a:ext cx="19050" cy="9525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60" name="Text Box 56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9" name="Text Box 55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8" name="Text Box 54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7" name="Text Box 53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6" name="Text Box 52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5" name="Text Box 51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4" name="Text Box 50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3" name="Text Box 49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2" name="Text Box 48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1" name="Text Box 47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50" name="Text Box 46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9" name="Text Box 45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8" name="Text Box 44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7" name="Text Box 43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6" name="Text Box 42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5" name="Text Box 41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4" name="Text Box 40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3" name="Text Box 39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2" name="Text Box 38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1" name="Text Box 37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40" name="Text Box 36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9" name="Text Box 35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8" name="Text Box 34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7" name="Text Box 33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6" name="Text Box 32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5" name="Text Box 31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4" name="Text Box 30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3" name="Text Box 29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0</xdr:rowOff>
    </xdr:to>
    <xdr:sp macro="" textlink="">
      <xdr:nvSpPr>
        <xdr:cNvPr id="21532" name="Text Box 28"/>
        <xdr:cNvSpPr txBox="1">
          <a:spLocks noChangeArrowheads="1"/>
        </xdr:cNvSpPr>
      </xdr:nvSpPr>
      <xdr:spPr bwMode="auto">
        <a:xfrm>
          <a:off x="0" y="58102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19050</xdr:colOff>
      <xdr:row>21</xdr:row>
      <xdr:rowOff>19050</xdr:rowOff>
    </xdr:to>
    <xdr:sp macro="" textlink="">
      <xdr:nvSpPr>
        <xdr:cNvPr id="21531" name="Text Box 27"/>
        <xdr:cNvSpPr txBox="1">
          <a:spLocks noChangeArrowheads="1"/>
        </xdr:cNvSpPr>
      </xdr:nvSpPr>
      <xdr:spPr bwMode="auto">
        <a:xfrm>
          <a:off x="0" y="58102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19050</xdr:colOff>
      <xdr:row>22</xdr:row>
      <xdr:rowOff>0</xdr:rowOff>
    </xdr:to>
    <xdr:sp macro="" textlink="">
      <xdr:nvSpPr>
        <xdr:cNvPr id="21530" name="Text Box 26"/>
        <xdr:cNvSpPr txBox="1">
          <a:spLocks noChangeArrowheads="1"/>
        </xdr:cNvSpPr>
      </xdr:nvSpPr>
      <xdr:spPr bwMode="auto">
        <a:xfrm>
          <a:off x="0" y="6334125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19050</xdr:colOff>
      <xdr:row>22</xdr:row>
      <xdr:rowOff>0</xdr:rowOff>
    </xdr:to>
    <xdr:sp macro="" textlink="">
      <xdr:nvSpPr>
        <xdr:cNvPr id="21529" name="Text Box 25"/>
        <xdr:cNvSpPr txBox="1">
          <a:spLocks noChangeArrowheads="1"/>
        </xdr:cNvSpPr>
      </xdr:nvSpPr>
      <xdr:spPr bwMode="auto">
        <a:xfrm>
          <a:off x="0" y="6334125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19050</xdr:colOff>
      <xdr:row>22</xdr:row>
      <xdr:rowOff>0</xdr:rowOff>
    </xdr:to>
    <xdr:sp macro="" textlink="">
      <xdr:nvSpPr>
        <xdr:cNvPr id="21528" name="Text Box 24"/>
        <xdr:cNvSpPr txBox="1">
          <a:spLocks noChangeArrowheads="1"/>
        </xdr:cNvSpPr>
      </xdr:nvSpPr>
      <xdr:spPr bwMode="auto">
        <a:xfrm>
          <a:off x="0" y="6334125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19050</xdr:colOff>
      <xdr:row>23</xdr:row>
      <xdr:rowOff>19050</xdr:rowOff>
    </xdr:to>
    <xdr:sp macro="" textlink="">
      <xdr:nvSpPr>
        <xdr:cNvPr id="21527" name="Text Box 23"/>
        <xdr:cNvSpPr txBox="1">
          <a:spLocks noChangeArrowheads="1"/>
        </xdr:cNvSpPr>
      </xdr:nvSpPr>
      <xdr:spPr bwMode="auto">
        <a:xfrm>
          <a:off x="0" y="69056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19050</xdr:colOff>
      <xdr:row>25</xdr:row>
      <xdr:rowOff>9525</xdr:rowOff>
    </xdr:to>
    <xdr:sp macro="" textlink="">
      <xdr:nvSpPr>
        <xdr:cNvPr id="21526" name="Text Box 22"/>
        <xdr:cNvSpPr txBox="1">
          <a:spLocks noChangeArrowheads="1"/>
        </xdr:cNvSpPr>
      </xdr:nvSpPr>
      <xdr:spPr bwMode="auto">
        <a:xfrm>
          <a:off x="0" y="8124825"/>
          <a:ext cx="19050" cy="9525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19050</xdr:colOff>
      <xdr:row>27</xdr:row>
      <xdr:rowOff>19050</xdr:rowOff>
    </xdr:to>
    <xdr:sp macro="" textlink="">
      <xdr:nvSpPr>
        <xdr:cNvPr id="21525" name="Text Box 21"/>
        <xdr:cNvSpPr txBox="1">
          <a:spLocks noChangeArrowheads="1"/>
        </xdr:cNvSpPr>
      </xdr:nvSpPr>
      <xdr:spPr bwMode="auto">
        <a:xfrm>
          <a:off x="0" y="8886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19050</xdr:colOff>
      <xdr:row>29</xdr:row>
      <xdr:rowOff>19050</xdr:rowOff>
    </xdr:to>
    <xdr:sp macro="" textlink="">
      <xdr:nvSpPr>
        <xdr:cNvPr id="21524" name="Text Box 20"/>
        <xdr:cNvSpPr txBox="1">
          <a:spLocks noChangeArrowheads="1"/>
        </xdr:cNvSpPr>
      </xdr:nvSpPr>
      <xdr:spPr bwMode="auto">
        <a:xfrm>
          <a:off x="0" y="92106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0</xdr:col>
      <xdr:colOff>19050</xdr:colOff>
      <xdr:row>31</xdr:row>
      <xdr:rowOff>19050</xdr:rowOff>
    </xdr:to>
    <xdr:sp macro="" textlink="">
      <xdr:nvSpPr>
        <xdr:cNvPr id="21523" name="Text Box 19"/>
        <xdr:cNvSpPr txBox="1">
          <a:spLocks noChangeArrowheads="1"/>
        </xdr:cNvSpPr>
      </xdr:nvSpPr>
      <xdr:spPr bwMode="auto">
        <a:xfrm>
          <a:off x="0" y="95345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0</xdr:col>
      <xdr:colOff>19050</xdr:colOff>
      <xdr:row>33</xdr:row>
      <xdr:rowOff>19050</xdr:rowOff>
    </xdr:to>
    <xdr:sp macro="" textlink="">
      <xdr:nvSpPr>
        <xdr:cNvPr id="21522" name="Text Box 18"/>
        <xdr:cNvSpPr txBox="1">
          <a:spLocks noChangeArrowheads="1"/>
        </xdr:cNvSpPr>
      </xdr:nvSpPr>
      <xdr:spPr bwMode="auto">
        <a:xfrm>
          <a:off x="0" y="98583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19050</xdr:colOff>
      <xdr:row>35</xdr:row>
      <xdr:rowOff>19050</xdr:rowOff>
    </xdr:to>
    <xdr:sp macro="" textlink="">
      <xdr:nvSpPr>
        <xdr:cNvPr id="21521" name="Text Box 17"/>
        <xdr:cNvSpPr txBox="1">
          <a:spLocks noChangeArrowheads="1"/>
        </xdr:cNvSpPr>
      </xdr:nvSpPr>
      <xdr:spPr bwMode="auto">
        <a:xfrm>
          <a:off x="0" y="101822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19050</xdr:colOff>
      <xdr:row>37</xdr:row>
      <xdr:rowOff>19050</xdr:rowOff>
    </xdr:to>
    <xdr:sp macro="" textlink="">
      <xdr:nvSpPr>
        <xdr:cNvPr id="21520" name="Text Box 16"/>
        <xdr:cNvSpPr txBox="1">
          <a:spLocks noChangeArrowheads="1"/>
        </xdr:cNvSpPr>
      </xdr:nvSpPr>
      <xdr:spPr bwMode="auto">
        <a:xfrm>
          <a:off x="0" y="105060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0</xdr:col>
      <xdr:colOff>19050</xdr:colOff>
      <xdr:row>39</xdr:row>
      <xdr:rowOff>19050</xdr:rowOff>
    </xdr:to>
    <xdr:sp macro="" textlink="">
      <xdr:nvSpPr>
        <xdr:cNvPr id="21519" name="Text Box 15"/>
        <xdr:cNvSpPr txBox="1">
          <a:spLocks noChangeArrowheads="1"/>
        </xdr:cNvSpPr>
      </xdr:nvSpPr>
      <xdr:spPr bwMode="auto">
        <a:xfrm>
          <a:off x="0" y="108299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19050</xdr:colOff>
      <xdr:row>41</xdr:row>
      <xdr:rowOff>19050</xdr:rowOff>
    </xdr:to>
    <xdr:sp macro="" textlink="">
      <xdr:nvSpPr>
        <xdr:cNvPr id="21518" name="Text Box 14"/>
        <xdr:cNvSpPr txBox="1">
          <a:spLocks noChangeArrowheads="1"/>
        </xdr:cNvSpPr>
      </xdr:nvSpPr>
      <xdr:spPr bwMode="auto">
        <a:xfrm>
          <a:off x="0" y="111537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19050</xdr:colOff>
      <xdr:row>43</xdr:row>
      <xdr:rowOff>19050</xdr:rowOff>
    </xdr:to>
    <xdr:sp macro="" textlink="">
      <xdr:nvSpPr>
        <xdr:cNvPr id="21517" name="Text Box 13"/>
        <xdr:cNvSpPr txBox="1">
          <a:spLocks noChangeArrowheads="1"/>
        </xdr:cNvSpPr>
      </xdr:nvSpPr>
      <xdr:spPr bwMode="auto">
        <a:xfrm>
          <a:off x="0" y="114776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19050</xdr:colOff>
      <xdr:row>45</xdr:row>
      <xdr:rowOff>19050</xdr:rowOff>
    </xdr:to>
    <xdr:sp macro="" textlink="">
      <xdr:nvSpPr>
        <xdr:cNvPr id="21516" name="Text Box 12"/>
        <xdr:cNvSpPr txBox="1">
          <a:spLocks noChangeArrowheads="1"/>
        </xdr:cNvSpPr>
      </xdr:nvSpPr>
      <xdr:spPr bwMode="auto">
        <a:xfrm>
          <a:off x="0" y="118014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19050</xdr:colOff>
      <xdr:row>47</xdr:row>
      <xdr:rowOff>19050</xdr:rowOff>
    </xdr:to>
    <xdr:sp macro="" textlink="">
      <xdr:nvSpPr>
        <xdr:cNvPr id="21515" name="Text Box 11"/>
        <xdr:cNvSpPr txBox="1">
          <a:spLocks noChangeArrowheads="1"/>
        </xdr:cNvSpPr>
      </xdr:nvSpPr>
      <xdr:spPr bwMode="auto">
        <a:xfrm>
          <a:off x="0" y="12125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49</xdr:row>
      <xdr:rowOff>0</xdr:rowOff>
    </xdr:from>
    <xdr:to>
      <xdr:col>0</xdr:col>
      <xdr:colOff>19050</xdr:colOff>
      <xdr:row>49</xdr:row>
      <xdr:rowOff>19050</xdr:rowOff>
    </xdr:to>
    <xdr:sp macro="" textlink="">
      <xdr:nvSpPr>
        <xdr:cNvPr id="21514" name="Text Box 10"/>
        <xdr:cNvSpPr txBox="1">
          <a:spLocks noChangeArrowheads="1"/>
        </xdr:cNvSpPr>
      </xdr:nvSpPr>
      <xdr:spPr bwMode="auto">
        <a:xfrm>
          <a:off x="0" y="124491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0</xdr:col>
      <xdr:colOff>19050</xdr:colOff>
      <xdr:row>51</xdr:row>
      <xdr:rowOff>19050</xdr:rowOff>
    </xdr:to>
    <xdr:sp macro="" textlink="">
      <xdr:nvSpPr>
        <xdr:cNvPr id="21513" name="Text Box 9"/>
        <xdr:cNvSpPr txBox="1">
          <a:spLocks noChangeArrowheads="1"/>
        </xdr:cNvSpPr>
      </xdr:nvSpPr>
      <xdr:spPr bwMode="auto">
        <a:xfrm>
          <a:off x="0" y="127730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19050</xdr:colOff>
      <xdr:row>53</xdr:row>
      <xdr:rowOff>19050</xdr:rowOff>
    </xdr:to>
    <xdr:sp macro="" textlink="">
      <xdr:nvSpPr>
        <xdr:cNvPr id="21512" name="Text Box 8"/>
        <xdr:cNvSpPr txBox="1">
          <a:spLocks noChangeArrowheads="1"/>
        </xdr:cNvSpPr>
      </xdr:nvSpPr>
      <xdr:spPr bwMode="auto">
        <a:xfrm>
          <a:off x="0" y="130968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19050</xdr:colOff>
      <xdr:row>55</xdr:row>
      <xdr:rowOff>19050</xdr:rowOff>
    </xdr:to>
    <xdr:sp macro="" textlink="">
      <xdr:nvSpPr>
        <xdr:cNvPr id="21511" name="Text Box 7"/>
        <xdr:cNvSpPr txBox="1">
          <a:spLocks noChangeArrowheads="1"/>
        </xdr:cNvSpPr>
      </xdr:nvSpPr>
      <xdr:spPr bwMode="auto">
        <a:xfrm>
          <a:off x="0" y="134207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0</xdr:col>
      <xdr:colOff>19050</xdr:colOff>
      <xdr:row>57</xdr:row>
      <xdr:rowOff>19050</xdr:rowOff>
    </xdr:to>
    <xdr:sp macro="" textlink="">
      <xdr:nvSpPr>
        <xdr:cNvPr id="21510" name="Text Box 6"/>
        <xdr:cNvSpPr txBox="1">
          <a:spLocks noChangeArrowheads="1"/>
        </xdr:cNvSpPr>
      </xdr:nvSpPr>
      <xdr:spPr bwMode="auto">
        <a:xfrm>
          <a:off x="0" y="137445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0</xdr:col>
      <xdr:colOff>19050</xdr:colOff>
      <xdr:row>59</xdr:row>
      <xdr:rowOff>19050</xdr:rowOff>
    </xdr:to>
    <xdr:sp macro="" textlink="">
      <xdr:nvSpPr>
        <xdr:cNvPr id="21509" name="Text Box 5"/>
        <xdr:cNvSpPr txBox="1">
          <a:spLocks noChangeArrowheads="1"/>
        </xdr:cNvSpPr>
      </xdr:nvSpPr>
      <xdr:spPr bwMode="auto">
        <a:xfrm>
          <a:off x="0" y="140684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61</xdr:row>
      <xdr:rowOff>0</xdr:rowOff>
    </xdr:from>
    <xdr:to>
      <xdr:col>0</xdr:col>
      <xdr:colOff>19050</xdr:colOff>
      <xdr:row>61</xdr:row>
      <xdr:rowOff>19050</xdr:rowOff>
    </xdr:to>
    <xdr:sp macro="" textlink="">
      <xdr:nvSpPr>
        <xdr:cNvPr id="21508" name="Text Box 4"/>
        <xdr:cNvSpPr txBox="1">
          <a:spLocks noChangeArrowheads="1"/>
        </xdr:cNvSpPr>
      </xdr:nvSpPr>
      <xdr:spPr bwMode="auto">
        <a:xfrm>
          <a:off x="0" y="143922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19050</xdr:colOff>
      <xdr:row>63</xdr:row>
      <xdr:rowOff>19050</xdr:rowOff>
    </xdr:to>
    <xdr:sp macro="" textlink="">
      <xdr:nvSpPr>
        <xdr:cNvPr id="21507" name="Text Box 3"/>
        <xdr:cNvSpPr txBox="1">
          <a:spLocks noChangeArrowheads="1"/>
        </xdr:cNvSpPr>
      </xdr:nvSpPr>
      <xdr:spPr bwMode="auto">
        <a:xfrm>
          <a:off x="0" y="147161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65</xdr:row>
      <xdr:rowOff>0</xdr:rowOff>
    </xdr:from>
    <xdr:to>
      <xdr:col>0</xdr:col>
      <xdr:colOff>19050</xdr:colOff>
      <xdr:row>65</xdr:row>
      <xdr:rowOff>19050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0" y="1503997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2</a:t>
          </a:r>
        </a:p>
      </xdr:txBody>
    </xdr:sp>
    <xdr:clientData/>
  </xdr:twoCellAnchor>
  <xdr:twoCellAnchor>
    <xdr:from>
      <xdr:col>0</xdr:col>
      <xdr:colOff>0</xdr:colOff>
      <xdr:row>67</xdr:row>
      <xdr:rowOff>0</xdr:rowOff>
    </xdr:from>
    <xdr:to>
      <xdr:col>0</xdr:col>
      <xdr:colOff>19050</xdr:colOff>
      <xdr:row>67</xdr:row>
      <xdr:rowOff>19050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0" y="15363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1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19050</xdr:colOff>
      <xdr:row>24</xdr:row>
      <xdr:rowOff>19050</xdr:rowOff>
    </xdr:to>
    <xdr:sp macro="" textlink="">
      <xdr:nvSpPr>
        <xdr:cNvPr id="21564" name="Text Box 60"/>
        <xdr:cNvSpPr txBox="1">
          <a:spLocks noChangeArrowheads="1"/>
        </xdr:cNvSpPr>
      </xdr:nvSpPr>
      <xdr:spPr bwMode="auto">
        <a:xfrm>
          <a:off x="0" y="74676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19050</xdr:colOff>
      <xdr:row>25</xdr:row>
      <xdr:rowOff>9525</xdr:rowOff>
    </xdr:to>
    <xdr:sp macro="" textlink="">
      <xdr:nvSpPr>
        <xdr:cNvPr id="21565" name="Text Box 61"/>
        <xdr:cNvSpPr txBox="1">
          <a:spLocks noChangeArrowheads="1"/>
        </xdr:cNvSpPr>
      </xdr:nvSpPr>
      <xdr:spPr bwMode="auto">
        <a:xfrm>
          <a:off x="0" y="8124825"/>
          <a:ext cx="19050" cy="9525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19050</xdr:colOff>
      <xdr:row>25</xdr:row>
      <xdr:rowOff>9525</xdr:rowOff>
    </xdr:to>
    <xdr:sp macro="" textlink="">
      <xdr:nvSpPr>
        <xdr:cNvPr id="21566" name="Text Box 62"/>
        <xdr:cNvSpPr txBox="1">
          <a:spLocks noChangeArrowheads="1"/>
        </xdr:cNvSpPr>
      </xdr:nvSpPr>
      <xdr:spPr bwMode="auto">
        <a:xfrm>
          <a:off x="0" y="8124825"/>
          <a:ext cx="19050" cy="9525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171450</xdr:rowOff>
    </xdr:from>
    <xdr:to>
      <xdr:col>2</xdr:col>
      <xdr:colOff>0</xdr:colOff>
      <xdr:row>8</xdr:row>
      <xdr:rowOff>171450</xdr:rowOff>
    </xdr:to>
    <xdr:sp macro="" textlink="">
      <xdr:nvSpPr>
        <xdr:cNvPr id="15434" name="Строка 1"/>
        <xdr:cNvSpPr>
          <a:spLocks noChangeShapeType="1"/>
        </xdr:cNvSpPr>
      </xdr:nvSpPr>
      <xdr:spPr bwMode="auto">
        <a:xfrm>
          <a:off x="2190750" y="1581150"/>
          <a:ext cx="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8</xdr:row>
      <xdr:rowOff>171450</xdr:rowOff>
    </xdr:from>
    <xdr:to>
      <xdr:col>2</xdr:col>
      <xdr:colOff>0</xdr:colOff>
      <xdr:row>8</xdr:row>
      <xdr:rowOff>171450</xdr:rowOff>
    </xdr:to>
    <xdr:sp macro="" textlink="">
      <xdr:nvSpPr>
        <xdr:cNvPr id="15435" name="Line 2"/>
        <xdr:cNvSpPr>
          <a:spLocks noChangeShapeType="1"/>
        </xdr:cNvSpPr>
      </xdr:nvSpPr>
      <xdr:spPr bwMode="auto">
        <a:xfrm>
          <a:off x="2190750" y="1581150"/>
          <a:ext cx="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436" name="Line 3"/>
        <xdr:cNvSpPr>
          <a:spLocks noChangeShapeType="1"/>
        </xdr:cNvSpPr>
      </xdr:nvSpPr>
      <xdr:spPr bwMode="auto">
        <a:xfrm>
          <a:off x="2190750" y="3038475"/>
          <a:ext cx="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opLeftCell="A24" zoomScaleNormal="79" workbookViewId="0">
      <selection activeCell="D54" sqref="D54:E55"/>
    </sheetView>
  </sheetViews>
  <sheetFormatPr defaultRowHeight="12.75"/>
  <cols>
    <col min="1" max="1" width="4.42578125" style="1" customWidth="1"/>
    <col min="2" max="2" width="5.140625" style="1" customWidth="1"/>
    <col min="3" max="3" width="50" style="1" customWidth="1"/>
    <col min="4" max="5" width="12.28515625" style="1" customWidth="1"/>
    <col min="6" max="6" width="12.140625" style="1" customWidth="1"/>
    <col min="7" max="7" width="5.5703125" style="1" customWidth="1"/>
    <col min="8" max="8" width="10.140625" customWidth="1"/>
    <col min="9" max="9" width="9.28515625" customWidth="1"/>
  </cols>
  <sheetData>
    <row r="1" spans="1:6">
      <c r="F1" s="24" t="s">
        <v>627</v>
      </c>
    </row>
    <row r="2" spans="1:6">
      <c r="F2" s="7" t="s">
        <v>318</v>
      </c>
    </row>
    <row r="3" spans="1:6">
      <c r="F3" s="24" t="s">
        <v>798</v>
      </c>
    </row>
    <row r="4" spans="1:6">
      <c r="F4" s="24"/>
    </row>
    <row r="5" spans="1:6">
      <c r="A5" s="2"/>
      <c r="B5" s="2"/>
      <c r="C5" s="24"/>
      <c r="D5" s="2"/>
      <c r="F5" s="24" t="s">
        <v>74</v>
      </c>
    </row>
    <row r="6" spans="1:6">
      <c r="A6" s="2"/>
      <c r="B6" s="2"/>
      <c r="C6" s="7"/>
      <c r="D6" s="2"/>
      <c r="F6" s="7" t="s">
        <v>318</v>
      </c>
    </row>
    <row r="7" spans="1:6">
      <c r="A7" s="2"/>
      <c r="B7" s="2"/>
      <c r="C7" s="24"/>
      <c r="D7" s="2"/>
      <c r="F7" s="24" t="s">
        <v>54</v>
      </c>
    </row>
    <row r="8" spans="1:6">
      <c r="A8" s="2"/>
      <c r="B8" s="2"/>
      <c r="D8" s="2"/>
    </row>
    <row r="9" spans="1:6" ht="34.9" customHeight="1">
      <c r="A9" s="2"/>
      <c r="B9" s="183" t="s">
        <v>456</v>
      </c>
      <c r="C9" s="184"/>
      <c r="D9" s="184"/>
      <c r="E9" s="184"/>
    </row>
    <row r="10" spans="1:6" ht="36.6" customHeight="1">
      <c r="A10" s="26" t="s">
        <v>17</v>
      </c>
      <c r="B10" s="26" t="s">
        <v>18</v>
      </c>
      <c r="C10" s="25" t="s">
        <v>19</v>
      </c>
      <c r="D10" s="46" t="s">
        <v>678</v>
      </c>
      <c r="E10" s="46" t="s">
        <v>679</v>
      </c>
      <c r="F10" s="31" t="s">
        <v>476</v>
      </c>
    </row>
    <row r="11" spans="1:6">
      <c r="A11" s="13" t="s">
        <v>20</v>
      </c>
      <c r="B11" s="13" t="s">
        <v>21</v>
      </c>
      <c r="C11" s="32">
        <v>3</v>
      </c>
      <c r="D11" s="23">
        <v>4</v>
      </c>
      <c r="E11" s="32">
        <v>5</v>
      </c>
      <c r="F11" s="32">
        <v>6</v>
      </c>
    </row>
    <row r="12" spans="1:6">
      <c r="A12" s="27" t="s">
        <v>350</v>
      </c>
      <c r="B12" s="13"/>
      <c r="C12" s="51" t="s">
        <v>22</v>
      </c>
      <c r="D12" s="75">
        <f>SUM(D13:D20)</f>
        <v>127564.355</v>
      </c>
      <c r="E12" s="75">
        <f>SUM(E13:E20)</f>
        <v>81710.627999999997</v>
      </c>
      <c r="F12" s="75">
        <f>SUM(F13:F20)</f>
        <v>82565.927999999985</v>
      </c>
    </row>
    <row r="13" spans="1:6" ht="24">
      <c r="A13" s="13" t="s">
        <v>350</v>
      </c>
      <c r="B13" s="13" t="s">
        <v>396</v>
      </c>
      <c r="C13" s="52" t="s">
        <v>178</v>
      </c>
      <c r="D13" s="65">
        <v>1911.3</v>
      </c>
      <c r="E13" s="140">
        <v>1714</v>
      </c>
      <c r="F13" s="140">
        <v>1714</v>
      </c>
    </row>
    <row r="14" spans="1:6" ht="36">
      <c r="A14" s="13" t="s">
        <v>350</v>
      </c>
      <c r="B14" s="13" t="s">
        <v>427</v>
      </c>
      <c r="C14" s="52" t="s">
        <v>34</v>
      </c>
      <c r="D14" s="141">
        <v>2450</v>
      </c>
      <c r="E14" s="140">
        <v>2199</v>
      </c>
      <c r="F14" s="140">
        <v>2199</v>
      </c>
    </row>
    <row r="15" spans="1:6" ht="48">
      <c r="A15" s="42" t="s">
        <v>350</v>
      </c>
      <c r="B15" s="42" t="s">
        <v>343</v>
      </c>
      <c r="C15" s="62" t="s">
        <v>56</v>
      </c>
      <c r="D15" s="141">
        <v>32063.328000000001</v>
      </c>
      <c r="E15" s="140">
        <v>31134.628000000001</v>
      </c>
      <c r="F15" s="140">
        <v>31134.628000000001</v>
      </c>
    </row>
    <row r="16" spans="1:6">
      <c r="A16" s="42" t="s">
        <v>350</v>
      </c>
      <c r="B16" s="42" t="s">
        <v>27</v>
      </c>
      <c r="C16" s="52" t="s">
        <v>475</v>
      </c>
      <c r="D16" s="141">
        <v>103.6</v>
      </c>
      <c r="E16" s="140">
        <v>6.9</v>
      </c>
      <c r="F16" s="140">
        <v>11.1</v>
      </c>
    </row>
    <row r="17" spans="1:8" ht="24" customHeight="1">
      <c r="A17" s="42" t="s">
        <v>350</v>
      </c>
      <c r="B17" s="42" t="s">
        <v>23</v>
      </c>
      <c r="C17" s="52" t="s">
        <v>35</v>
      </c>
      <c r="D17" s="141">
        <v>13453.5</v>
      </c>
      <c r="E17" s="140">
        <v>13487.7</v>
      </c>
      <c r="F17" s="140">
        <v>13545.8</v>
      </c>
    </row>
    <row r="18" spans="1:8" ht="13.15" customHeight="1">
      <c r="A18" s="42" t="s">
        <v>350</v>
      </c>
      <c r="B18" s="42" t="s">
        <v>361</v>
      </c>
      <c r="C18" s="38" t="s">
        <v>458</v>
      </c>
      <c r="D18" s="141">
        <v>3581</v>
      </c>
      <c r="E18" s="140"/>
      <c r="F18" s="140"/>
    </row>
    <row r="19" spans="1:8">
      <c r="A19" s="13" t="s">
        <v>350</v>
      </c>
      <c r="B19" s="13" t="s">
        <v>429</v>
      </c>
      <c r="C19" s="57" t="s">
        <v>400</v>
      </c>
      <c r="D19" s="65">
        <v>200</v>
      </c>
      <c r="E19" s="140">
        <v>200</v>
      </c>
      <c r="F19" s="140">
        <v>200</v>
      </c>
    </row>
    <row r="20" spans="1:8">
      <c r="A20" s="13" t="s">
        <v>350</v>
      </c>
      <c r="B20" s="13" t="s">
        <v>24</v>
      </c>
      <c r="C20" s="57" t="s">
        <v>25</v>
      </c>
      <c r="D20" s="65">
        <v>73801.626999999993</v>
      </c>
      <c r="E20" s="140">
        <v>32968.400000000001</v>
      </c>
      <c r="F20" s="140">
        <v>33761.4</v>
      </c>
    </row>
    <row r="21" spans="1:8" ht="24">
      <c r="A21" s="63" t="s">
        <v>427</v>
      </c>
      <c r="B21" s="63" t="s">
        <v>344</v>
      </c>
      <c r="C21" s="64" t="s">
        <v>76</v>
      </c>
      <c r="D21" s="142">
        <f>D22+D23</f>
        <v>4700.8</v>
      </c>
      <c r="E21" s="142">
        <f>E22+E23</f>
        <v>5149.2</v>
      </c>
      <c r="F21" s="142">
        <f>F22+F23</f>
        <v>5130.1000000000004</v>
      </c>
    </row>
    <row r="22" spans="1:8">
      <c r="A22" s="42" t="s">
        <v>427</v>
      </c>
      <c r="B22" s="42" t="s">
        <v>343</v>
      </c>
      <c r="C22" s="52" t="s">
        <v>26</v>
      </c>
      <c r="D22" s="65">
        <v>2488</v>
      </c>
      <c r="E22" s="140">
        <v>2574.1</v>
      </c>
      <c r="F22" s="140">
        <v>2675</v>
      </c>
    </row>
    <row r="23" spans="1:8" ht="36">
      <c r="A23" s="13" t="s">
        <v>427</v>
      </c>
      <c r="B23" s="13" t="s">
        <v>360</v>
      </c>
      <c r="C23" s="52" t="s">
        <v>58</v>
      </c>
      <c r="D23" s="65">
        <v>2212.8000000000002</v>
      </c>
      <c r="E23" s="140">
        <v>2575.1</v>
      </c>
      <c r="F23" s="65">
        <v>2455.1</v>
      </c>
      <c r="G23" s="9"/>
    </row>
    <row r="24" spans="1:8" s="1" customFormat="1">
      <c r="A24" s="27" t="s">
        <v>343</v>
      </c>
      <c r="B24" s="27" t="s">
        <v>344</v>
      </c>
      <c r="C24" s="51" t="s">
        <v>349</v>
      </c>
      <c r="D24" s="142">
        <f>D27+D28+D29+D26+D25</f>
        <v>17503.224000000002</v>
      </c>
      <c r="E24" s="142">
        <f>E27+E28+E29+E26+E25</f>
        <v>24762.899999999998</v>
      </c>
      <c r="F24" s="142">
        <f>F27+F28+F29+F26+F25</f>
        <v>9785.5</v>
      </c>
      <c r="G24" s="3"/>
      <c r="H24"/>
    </row>
    <row r="25" spans="1:8" s="1" customFormat="1">
      <c r="A25" s="13" t="s">
        <v>343</v>
      </c>
      <c r="B25" s="13" t="s">
        <v>350</v>
      </c>
      <c r="C25" s="57" t="s">
        <v>351</v>
      </c>
      <c r="D25" s="65">
        <v>420</v>
      </c>
      <c r="E25" s="140">
        <v>420</v>
      </c>
      <c r="F25" s="65">
        <v>420</v>
      </c>
      <c r="G25" s="3"/>
      <c r="H25"/>
    </row>
    <row r="26" spans="1:8" s="1" customFormat="1">
      <c r="A26" s="13" t="s">
        <v>343</v>
      </c>
      <c r="B26" s="13" t="s">
        <v>27</v>
      </c>
      <c r="C26" s="57" t="s">
        <v>28</v>
      </c>
      <c r="D26" s="65">
        <v>1695.3</v>
      </c>
      <c r="E26" s="140">
        <v>1695.3</v>
      </c>
      <c r="F26" s="65">
        <v>1695.3</v>
      </c>
      <c r="G26" s="3"/>
      <c r="H26"/>
    </row>
    <row r="27" spans="1:8">
      <c r="A27" s="13" t="s">
        <v>343</v>
      </c>
      <c r="B27" s="13" t="s">
        <v>356</v>
      </c>
      <c r="C27" s="57" t="s">
        <v>357</v>
      </c>
      <c r="D27" s="65">
        <v>6304.7340000000004</v>
      </c>
      <c r="E27" s="140">
        <v>1273.3</v>
      </c>
      <c r="F27" s="65">
        <v>1273.3</v>
      </c>
      <c r="G27" s="9"/>
    </row>
    <row r="28" spans="1:8">
      <c r="A28" s="13" t="s">
        <v>343</v>
      </c>
      <c r="B28" s="13" t="s">
        <v>360</v>
      </c>
      <c r="C28" s="57" t="s">
        <v>36</v>
      </c>
      <c r="D28" s="65">
        <v>5208.79</v>
      </c>
      <c r="E28" s="140">
        <v>16674.3</v>
      </c>
      <c r="F28" s="140">
        <v>2696.9</v>
      </c>
    </row>
    <row r="29" spans="1:8">
      <c r="A29" s="13" t="s">
        <v>343</v>
      </c>
      <c r="B29" s="13" t="s">
        <v>454</v>
      </c>
      <c r="C29" s="57" t="s">
        <v>29</v>
      </c>
      <c r="D29" s="65">
        <v>3874.4</v>
      </c>
      <c r="E29" s="140">
        <v>4700</v>
      </c>
      <c r="F29" s="140">
        <v>3700</v>
      </c>
    </row>
    <row r="30" spans="1:8">
      <c r="A30" s="27" t="s">
        <v>27</v>
      </c>
      <c r="B30" s="27" t="s">
        <v>344</v>
      </c>
      <c r="C30" s="56" t="s">
        <v>374</v>
      </c>
      <c r="D30" s="142">
        <f>D31</f>
        <v>44662.75</v>
      </c>
      <c r="E30" s="142">
        <f>E31</f>
        <v>0</v>
      </c>
      <c r="F30" s="142">
        <f>F31</f>
        <v>0</v>
      </c>
    </row>
    <row r="31" spans="1:8">
      <c r="A31" s="13" t="s">
        <v>27</v>
      </c>
      <c r="B31" s="13" t="s">
        <v>396</v>
      </c>
      <c r="C31" s="52" t="s">
        <v>394</v>
      </c>
      <c r="D31" s="65">
        <v>44662.75</v>
      </c>
      <c r="E31" s="140"/>
      <c r="F31" s="140"/>
    </row>
    <row r="32" spans="1:8">
      <c r="A32" s="43" t="s">
        <v>361</v>
      </c>
      <c r="B32" s="43" t="s">
        <v>344</v>
      </c>
      <c r="C32" s="51" t="s">
        <v>395</v>
      </c>
      <c r="D32" s="142">
        <f>D33+D34+D37+D38+D36+D35</f>
        <v>1070804.4620000001</v>
      </c>
      <c r="E32" s="142">
        <f>E33+E34+E37+E38+E36+E35</f>
        <v>1006048.8</v>
      </c>
      <c r="F32" s="142">
        <f>F33+F34+F37+F38+F36+F35</f>
        <v>979316.47</v>
      </c>
    </row>
    <row r="33" spans="1:7">
      <c r="A33" s="13" t="s">
        <v>361</v>
      </c>
      <c r="B33" s="13" t="s">
        <v>350</v>
      </c>
      <c r="C33" s="57" t="s">
        <v>506</v>
      </c>
      <c r="D33" s="65">
        <v>372053.37400000001</v>
      </c>
      <c r="E33" s="140">
        <v>369286.6</v>
      </c>
      <c r="F33" s="140">
        <v>356616.67</v>
      </c>
    </row>
    <row r="34" spans="1:7">
      <c r="A34" s="13" t="s">
        <v>361</v>
      </c>
      <c r="B34" s="13" t="s">
        <v>396</v>
      </c>
      <c r="C34" s="57" t="s">
        <v>397</v>
      </c>
      <c r="D34" s="65">
        <v>551071.63699999999</v>
      </c>
      <c r="E34" s="140">
        <v>515635.9</v>
      </c>
      <c r="F34" s="65">
        <v>501383.5</v>
      </c>
      <c r="G34" s="9"/>
    </row>
    <row r="35" spans="1:7">
      <c r="A35" s="13" t="s">
        <v>361</v>
      </c>
      <c r="B35" s="13" t="s">
        <v>427</v>
      </c>
      <c r="C35" s="57" t="s">
        <v>455</v>
      </c>
      <c r="D35" s="65">
        <v>118351.251</v>
      </c>
      <c r="E35" s="140">
        <v>102170</v>
      </c>
      <c r="F35" s="65">
        <v>102360</v>
      </c>
      <c r="G35" s="9"/>
    </row>
    <row r="36" spans="1:7" ht="24">
      <c r="A36" s="13" t="s">
        <v>361</v>
      </c>
      <c r="B36" s="13" t="s">
        <v>27</v>
      </c>
      <c r="C36" s="52" t="s">
        <v>37</v>
      </c>
      <c r="D36" s="65">
        <v>524</v>
      </c>
      <c r="E36" s="140">
        <v>524</v>
      </c>
      <c r="F36" s="65">
        <v>524</v>
      </c>
      <c r="G36" s="9"/>
    </row>
    <row r="37" spans="1:7">
      <c r="A37" s="13" t="s">
        <v>361</v>
      </c>
      <c r="B37" s="13" t="s">
        <v>361</v>
      </c>
      <c r="C37" s="57" t="s">
        <v>412</v>
      </c>
      <c r="D37" s="65">
        <v>15461.9</v>
      </c>
      <c r="E37" s="140">
        <v>9320</v>
      </c>
      <c r="F37" s="140">
        <v>9320</v>
      </c>
    </row>
    <row r="38" spans="1:7">
      <c r="A38" s="13" t="s">
        <v>361</v>
      </c>
      <c r="B38" s="13" t="s">
        <v>360</v>
      </c>
      <c r="C38" s="57" t="s">
        <v>713</v>
      </c>
      <c r="D38" s="65">
        <v>13342.3</v>
      </c>
      <c r="E38" s="140">
        <v>9112.2999999999993</v>
      </c>
      <c r="F38" s="140">
        <v>9112.2999999999993</v>
      </c>
    </row>
    <row r="39" spans="1:7">
      <c r="A39" s="43" t="s">
        <v>356</v>
      </c>
      <c r="B39" s="43" t="s">
        <v>344</v>
      </c>
      <c r="C39" s="51" t="s">
        <v>38</v>
      </c>
      <c r="D39" s="142">
        <f>D40</f>
        <v>26514.87</v>
      </c>
      <c r="E39" s="142">
        <f>E40</f>
        <v>16552.7</v>
      </c>
      <c r="F39" s="142">
        <f>F40</f>
        <v>16552.7</v>
      </c>
    </row>
    <row r="40" spans="1:7">
      <c r="A40" s="13" t="s">
        <v>356</v>
      </c>
      <c r="B40" s="13" t="s">
        <v>350</v>
      </c>
      <c r="C40" s="57" t="s">
        <v>406</v>
      </c>
      <c r="D40" s="65">
        <v>26514.87</v>
      </c>
      <c r="E40" s="140">
        <v>16552.7</v>
      </c>
      <c r="F40" s="65">
        <v>16552.7</v>
      </c>
      <c r="G40" s="9"/>
    </row>
    <row r="41" spans="1:7">
      <c r="A41" s="27">
        <v>10</v>
      </c>
      <c r="B41" s="27" t="s">
        <v>344</v>
      </c>
      <c r="C41" s="51" t="s">
        <v>425</v>
      </c>
      <c r="D41" s="142">
        <f>SUM(D42:D44)</f>
        <v>62058.33</v>
      </c>
      <c r="E41" s="142">
        <f>SUM(E42:E44)</f>
        <v>60682.5</v>
      </c>
      <c r="F41" s="142">
        <f>SUM(F42:F44)</f>
        <v>61968.5</v>
      </c>
      <c r="G41" s="8"/>
    </row>
    <row r="42" spans="1:7">
      <c r="A42" s="13">
        <v>10</v>
      </c>
      <c r="B42" s="13" t="s">
        <v>350</v>
      </c>
      <c r="C42" s="57" t="s">
        <v>30</v>
      </c>
      <c r="D42" s="65">
        <v>4800</v>
      </c>
      <c r="E42" s="140">
        <v>4800</v>
      </c>
      <c r="F42" s="140">
        <v>4800</v>
      </c>
    </row>
    <row r="43" spans="1:7">
      <c r="A43" s="13">
        <v>10</v>
      </c>
      <c r="B43" s="13" t="s">
        <v>427</v>
      </c>
      <c r="C43" s="57" t="s">
        <v>428</v>
      </c>
      <c r="D43" s="65">
        <v>16465.330000000002</v>
      </c>
      <c r="E43" s="140">
        <v>12517.5</v>
      </c>
      <c r="F43" s="140">
        <v>12517.5</v>
      </c>
    </row>
    <row r="44" spans="1:7">
      <c r="A44" s="13" t="s">
        <v>426</v>
      </c>
      <c r="B44" s="13" t="s">
        <v>343</v>
      </c>
      <c r="C44" s="57" t="s">
        <v>31</v>
      </c>
      <c r="D44" s="65">
        <v>40793</v>
      </c>
      <c r="E44" s="140">
        <v>43365</v>
      </c>
      <c r="F44" s="140">
        <v>44651</v>
      </c>
    </row>
    <row r="45" spans="1:7">
      <c r="A45" s="27" t="s">
        <v>429</v>
      </c>
      <c r="B45" s="27" t="s">
        <v>344</v>
      </c>
      <c r="C45" s="51" t="s">
        <v>430</v>
      </c>
      <c r="D45" s="142">
        <f>D46</f>
        <v>3720.5</v>
      </c>
      <c r="E45" s="142">
        <f>E46</f>
        <v>3000</v>
      </c>
      <c r="F45" s="142">
        <f>F46</f>
        <v>3000</v>
      </c>
    </row>
    <row r="46" spans="1:7">
      <c r="A46" s="13" t="s">
        <v>429</v>
      </c>
      <c r="B46" s="13" t="s">
        <v>396</v>
      </c>
      <c r="C46" s="57" t="s">
        <v>431</v>
      </c>
      <c r="D46" s="65">
        <v>3720.5</v>
      </c>
      <c r="E46" s="140">
        <v>3000</v>
      </c>
      <c r="F46" s="140">
        <v>3000</v>
      </c>
    </row>
    <row r="47" spans="1:7">
      <c r="A47" s="27" t="s">
        <v>454</v>
      </c>
      <c r="B47" s="27" t="s">
        <v>344</v>
      </c>
      <c r="C47" s="51" t="s">
        <v>496</v>
      </c>
      <c r="D47" s="142">
        <f>D48</f>
        <v>1859.3910000000001</v>
      </c>
      <c r="E47" s="143">
        <f>E48</f>
        <v>920</v>
      </c>
      <c r="F47" s="143">
        <f>F48</f>
        <v>920</v>
      </c>
    </row>
    <row r="48" spans="1:7">
      <c r="A48" s="13" t="s">
        <v>454</v>
      </c>
      <c r="B48" s="13" t="s">
        <v>343</v>
      </c>
      <c r="C48" s="57" t="s">
        <v>39</v>
      </c>
      <c r="D48" s="65">
        <v>1859.3910000000001</v>
      </c>
      <c r="E48" s="140">
        <v>920</v>
      </c>
      <c r="F48" s="140">
        <v>920</v>
      </c>
    </row>
    <row r="49" spans="1:6" ht="20.25" customHeight="1">
      <c r="A49" s="26" t="s">
        <v>24</v>
      </c>
      <c r="B49" s="26" t="s">
        <v>344</v>
      </c>
      <c r="C49" s="56" t="s">
        <v>247</v>
      </c>
      <c r="D49" s="142">
        <f>D50</f>
        <v>17.329999999999998</v>
      </c>
      <c r="E49" s="142">
        <f>E50</f>
        <v>23</v>
      </c>
      <c r="F49" s="142">
        <f>F50</f>
        <v>22.63</v>
      </c>
    </row>
    <row r="50" spans="1:6" ht="12.6" customHeight="1">
      <c r="A50" s="23" t="s">
        <v>24</v>
      </c>
      <c r="B50" s="23" t="s">
        <v>350</v>
      </c>
      <c r="C50" s="52" t="s">
        <v>158</v>
      </c>
      <c r="D50" s="76">
        <v>17.329999999999998</v>
      </c>
      <c r="E50" s="76">
        <v>23</v>
      </c>
      <c r="F50" s="76">
        <v>22.63</v>
      </c>
    </row>
    <row r="51" spans="1:6" ht="24">
      <c r="A51" s="27" t="s">
        <v>529</v>
      </c>
      <c r="B51" s="27" t="s">
        <v>344</v>
      </c>
      <c r="C51" s="56" t="s">
        <v>528</v>
      </c>
      <c r="D51" s="142">
        <f>D52</f>
        <v>300</v>
      </c>
      <c r="E51" s="142">
        <f>E52</f>
        <v>0</v>
      </c>
      <c r="F51" s="142">
        <f>F52</f>
        <v>0</v>
      </c>
    </row>
    <row r="52" spans="1:6" ht="13.5" thickBot="1">
      <c r="A52" s="30" t="s">
        <v>529</v>
      </c>
      <c r="B52" s="30" t="s">
        <v>427</v>
      </c>
      <c r="C52" s="62" t="s">
        <v>530</v>
      </c>
      <c r="D52" s="144">
        <v>300</v>
      </c>
      <c r="E52" s="145"/>
      <c r="F52" s="145"/>
    </row>
    <row r="53" spans="1:6" ht="13.5" thickBot="1">
      <c r="A53" s="44"/>
      <c r="B53" s="45"/>
      <c r="C53" s="40" t="s">
        <v>338</v>
      </c>
      <c r="D53" s="61">
        <f>D12+D21+D24+D32+D39+D41+D45+D47+D51+D30+D49</f>
        <v>1359706.0120000003</v>
      </c>
      <c r="E53" s="61">
        <f>E12+E21+E24+E32+E39+E41+E45+E47+E51+E30+E49</f>
        <v>1198849.7279999999</v>
      </c>
      <c r="F53" s="61">
        <f>F12+F21+F24+F32+F39+F41+F45+F47+F51+F30+F49</f>
        <v>1159261.8279999997</v>
      </c>
    </row>
    <row r="54" spans="1:6">
      <c r="D54" s="2"/>
      <c r="E54" s="2"/>
      <c r="F54" s="2"/>
    </row>
  </sheetData>
  <sheetProtection selectLockedCells="1" selectUnlockedCells="1"/>
  <mergeCells count="1">
    <mergeCell ref="B9:E9"/>
  </mergeCells>
  <phoneticPr fontId="10" type="noConversion"/>
  <pageMargins left="0.49" right="0.28000000000000003" top="0.39" bottom="0.19652777777777777" header="0.51180555555555551" footer="0.18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00"/>
  <sheetViews>
    <sheetView topLeftCell="A782" zoomScaleNormal="79" workbookViewId="0">
      <selection activeCell="F41" sqref="F41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106" customWidth="1"/>
    <col min="8" max="8" width="12.140625" style="106" customWidth="1"/>
    <col min="9" max="9" width="8.85546875" style="106"/>
    <col min="10" max="10" width="11.5703125" style="106" customWidth="1"/>
    <col min="11" max="11" width="10.140625" style="106" customWidth="1"/>
    <col min="12" max="16384" width="8.85546875" style="106"/>
  </cols>
  <sheetData>
    <row r="1" spans="1:8" ht="12.75">
      <c r="E1" s="1"/>
      <c r="F1" s="1"/>
      <c r="G1" s="24" t="s">
        <v>628</v>
      </c>
    </row>
    <row r="2" spans="1:8" ht="12.75">
      <c r="E2" s="1"/>
      <c r="F2" s="1"/>
      <c r="G2" s="7" t="s">
        <v>318</v>
      </c>
    </row>
    <row r="3" spans="1:8" ht="12.75">
      <c r="E3" s="1"/>
      <c r="F3" s="1"/>
      <c r="G3" s="24" t="s">
        <v>798</v>
      </c>
    </row>
    <row r="5" spans="1:8" ht="12.75">
      <c r="G5" s="24" t="s">
        <v>704</v>
      </c>
    </row>
    <row r="6" spans="1:8" ht="12.75">
      <c r="E6" s="3"/>
      <c r="G6" s="7" t="s">
        <v>318</v>
      </c>
    </row>
    <row r="7" spans="1:8" ht="12.75">
      <c r="E7" s="3"/>
      <c r="G7" s="24" t="s">
        <v>54</v>
      </c>
    </row>
    <row r="8" spans="1:8">
      <c r="E8" s="3"/>
    </row>
    <row r="9" spans="1:8">
      <c r="E9" s="4"/>
    </row>
    <row r="10" spans="1:8">
      <c r="E10" s="4"/>
    </row>
    <row r="11" spans="1:8">
      <c r="B11" s="186" t="s">
        <v>478</v>
      </c>
      <c r="C11" s="187"/>
      <c r="D11" s="187"/>
      <c r="E11" s="187"/>
      <c r="F11" s="187"/>
    </row>
    <row r="12" spans="1:8">
      <c r="A12" s="185"/>
      <c r="B12" s="185"/>
      <c r="C12" s="185"/>
      <c r="D12" s="185"/>
      <c r="E12" s="185"/>
      <c r="F12" s="185"/>
    </row>
    <row r="13" spans="1:8" ht="36">
      <c r="A13" s="26" t="s">
        <v>17</v>
      </c>
      <c r="B13" s="23" t="s">
        <v>18</v>
      </c>
      <c r="C13" s="13" t="s">
        <v>340</v>
      </c>
      <c r="D13" s="23" t="s">
        <v>341</v>
      </c>
      <c r="E13" s="23" t="s">
        <v>19</v>
      </c>
      <c r="F13" s="46" t="s">
        <v>678</v>
      </c>
      <c r="G13" s="46" t="s">
        <v>679</v>
      </c>
      <c r="H13" s="31" t="s">
        <v>476</v>
      </c>
    </row>
    <row r="14" spans="1:8">
      <c r="A14" s="13" t="s">
        <v>20</v>
      </c>
      <c r="B14" s="13" t="s">
        <v>21</v>
      </c>
      <c r="C14" s="13" t="s">
        <v>63</v>
      </c>
      <c r="D14" s="13" t="s">
        <v>64</v>
      </c>
      <c r="E14" s="23">
        <v>5</v>
      </c>
      <c r="F14" s="47">
        <v>6</v>
      </c>
      <c r="G14" s="107">
        <v>7</v>
      </c>
      <c r="H14" s="107">
        <v>8</v>
      </c>
    </row>
    <row r="15" spans="1:8">
      <c r="A15" s="27" t="s">
        <v>350</v>
      </c>
      <c r="B15" s="27" t="s">
        <v>344</v>
      </c>
      <c r="C15" s="13"/>
      <c r="D15" s="13"/>
      <c r="E15" s="51" t="s">
        <v>22</v>
      </c>
      <c r="F15" s="75">
        <f>F16+F24+F41+F69+F75+F103+F109+F115</f>
        <v>127564.355</v>
      </c>
      <c r="G15" s="75">
        <f>G16+G24+G41+G69+G75+G103+G109+G115</f>
        <v>81710.627999999997</v>
      </c>
      <c r="H15" s="75">
        <f>H16+H24+H41+H69+H75+H103+H109+H115</f>
        <v>82565.928</v>
      </c>
    </row>
    <row r="16" spans="1:8" ht="48">
      <c r="A16" s="27" t="s">
        <v>350</v>
      </c>
      <c r="B16" s="27" t="s">
        <v>396</v>
      </c>
      <c r="C16" s="13"/>
      <c r="D16" s="13"/>
      <c r="E16" s="52" t="s">
        <v>178</v>
      </c>
      <c r="F16" s="75">
        <f>F17</f>
        <v>1911.3</v>
      </c>
      <c r="G16" s="75">
        <f>G17</f>
        <v>1714</v>
      </c>
      <c r="H16" s="75">
        <f>H17</f>
        <v>1714</v>
      </c>
    </row>
    <row r="17" spans="1:8" ht="24">
      <c r="A17" s="13" t="s">
        <v>350</v>
      </c>
      <c r="B17" s="13" t="s">
        <v>396</v>
      </c>
      <c r="C17" s="13" t="s">
        <v>181</v>
      </c>
      <c r="D17" s="23"/>
      <c r="E17" s="52" t="s">
        <v>71</v>
      </c>
      <c r="F17" s="76">
        <f>F19</f>
        <v>1911.3</v>
      </c>
      <c r="G17" s="76">
        <f>G19</f>
        <v>1714</v>
      </c>
      <c r="H17" s="76">
        <f>H19</f>
        <v>1714</v>
      </c>
    </row>
    <row r="18" spans="1:8" ht="36">
      <c r="A18" s="13"/>
      <c r="B18" s="13"/>
      <c r="C18" s="13" t="s">
        <v>180</v>
      </c>
      <c r="D18" s="23"/>
      <c r="E18" s="52" t="s">
        <v>68</v>
      </c>
      <c r="F18" s="76"/>
      <c r="G18" s="76"/>
      <c r="H18" s="76"/>
    </row>
    <row r="19" spans="1:8">
      <c r="A19" s="13" t="s">
        <v>350</v>
      </c>
      <c r="B19" s="13" t="s">
        <v>396</v>
      </c>
      <c r="C19" s="13" t="s">
        <v>570</v>
      </c>
      <c r="D19" s="23"/>
      <c r="E19" s="52" t="s">
        <v>187</v>
      </c>
      <c r="F19" s="76">
        <f>F20</f>
        <v>1911.3</v>
      </c>
      <c r="G19" s="76">
        <f>G20</f>
        <v>1714</v>
      </c>
      <c r="H19" s="76">
        <f>H20</f>
        <v>1714</v>
      </c>
    </row>
    <row r="20" spans="1:8" ht="72">
      <c r="A20" s="13" t="s">
        <v>350</v>
      </c>
      <c r="B20" s="13" t="s">
        <v>396</v>
      </c>
      <c r="C20" s="13" t="s">
        <v>570</v>
      </c>
      <c r="D20" s="33" t="s">
        <v>718</v>
      </c>
      <c r="E20" s="53" t="s">
        <v>719</v>
      </c>
      <c r="F20" s="76">
        <f>F21+F22+F23</f>
        <v>1911.3</v>
      </c>
      <c r="G20" s="76">
        <f>G21+G22+G23</f>
        <v>1714</v>
      </c>
      <c r="H20" s="76">
        <f>H21+H22+H23</f>
        <v>1714</v>
      </c>
    </row>
    <row r="21" spans="1:8" ht="24">
      <c r="A21" s="13" t="s">
        <v>350</v>
      </c>
      <c r="B21" s="13" t="s">
        <v>396</v>
      </c>
      <c r="C21" s="13" t="s">
        <v>570</v>
      </c>
      <c r="D21" s="34" t="s">
        <v>720</v>
      </c>
      <c r="E21" s="54" t="s">
        <v>228</v>
      </c>
      <c r="F21" s="76">
        <v>1093</v>
      </c>
      <c r="G21" s="76">
        <v>942</v>
      </c>
      <c r="H21" s="76">
        <v>942</v>
      </c>
    </row>
    <row r="22" spans="1:8" ht="48">
      <c r="A22" s="13" t="s">
        <v>350</v>
      </c>
      <c r="B22" s="13" t="s">
        <v>396</v>
      </c>
      <c r="C22" s="13" t="s">
        <v>570</v>
      </c>
      <c r="D22" s="34" t="s">
        <v>721</v>
      </c>
      <c r="E22" s="54" t="s">
        <v>229</v>
      </c>
      <c r="F22" s="76">
        <v>440.5</v>
      </c>
      <c r="G22" s="76">
        <v>375</v>
      </c>
      <c r="H22" s="76">
        <v>375</v>
      </c>
    </row>
    <row r="23" spans="1:8" ht="60">
      <c r="A23" s="13" t="s">
        <v>350</v>
      </c>
      <c r="B23" s="13" t="s">
        <v>396</v>
      </c>
      <c r="C23" s="13" t="s">
        <v>570</v>
      </c>
      <c r="D23" s="34">
        <v>129</v>
      </c>
      <c r="E23" s="54" t="s">
        <v>230</v>
      </c>
      <c r="F23" s="76">
        <v>377.8</v>
      </c>
      <c r="G23" s="76">
        <v>397</v>
      </c>
      <c r="H23" s="76">
        <v>397</v>
      </c>
    </row>
    <row r="24" spans="1:8" ht="60">
      <c r="A24" s="26" t="s">
        <v>350</v>
      </c>
      <c r="B24" s="26" t="s">
        <v>427</v>
      </c>
      <c r="C24" s="13"/>
      <c r="D24" s="23"/>
      <c r="E24" s="52" t="s">
        <v>62</v>
      </c>
      <c r="F24" s="75">
        <f t="shared" ref="F24:H25" si="0">F25</f>
        <v>2450</v>
      </c>
      <c r="G24" s="75">
        <f t="shared" si="0"/>
        <v>2199</v>
      </c>
      <c r="H24" s="75">
        <f t="shared" si="0"/>
        <v>2199</v>
      </c>
    </row>
    <row r="25" spans="1:8" ht="24">
      <c r="A25" s="23" t="s">
        <v>350</v>
      </c>
      <c r="B25" s="23" t="s">
        <v>427</v>
      </c>
      <c r="C25" s="13" t="s">
        <v>181</v>
      </c>
      <c r="D25" s="23"/>
      <c r="E25" s="52" t="s">
        <v>71</v>
      </c>
      <c r="F25" s="76">
        <f t="shared" si="0"/>
        <v>2450</v>
      </c>
      <c r="G25" s="76">
        <f t="shared" si="0"/>
        <v>2199</v>
      </c>
      <c r="H25" s="76">
        <f t="shared" si="0"/>
        <v>2199</v>
      </c>
    </row>
    <row r="26" spans="1:8" ht="36">
      <c r="A26" s="23" t="s">
        <v>350</v>
      </c>
      <c r="B26" s="23" t="s">
        <v>427</v>
      </c>
      <c r="C26" s="13" t="s">
        <v>180</v>
      </c>
      <c r="D26" s="23"/>
      <c r="E26" s="52" t="s">
        <v>68</v>
      </c>
      <c r="F26" s="76">
        <f>F27+F36</f>
        <v>2450</v>
      </c>
      <c r="G26" s="76">
        <f>G27+G36</f>
        <v>2199</v>
      </c>
      <c r="H26" s="76">
        <f>H27+H36</f>
        <v>2199</v>
      </c>
    </row>
    <row r="27" spans="1:8" ht="36">
      <c r="A27" s="23" t="s">
        <v>350</v>
      </c>
      <c r="B27" s="23" t="s">
        <v>427</v>
      </c>
      <c r="C27" s="13" t="s">
        <v>571</v>
      </c>
      <c r="D27" s="23"/>
      <c r="E27" s="52" t="s">
        <v>714</v>
      </c>
      <c r="F27" s="76">
        <f>F28+F32+F34</f>
        <v>2036</v>
      </c>
      <c r="G27" s="76">
        <f>G28+G32+G34</f>
        <v>1785</v>
      </c>
      <c r="H27" s="76">
        <f>H28+H32+H34</f>
        <v>1785</v>
      </c>
    </row>
    <row r="28" spans="1:8" ht="72">
      <c r="A28" s="23" t="s">
        <v>350</v>
      </c>
      <c r="B28" s="23" t="s">
        <v>427</v>
      </c>
      <c r="C28" s="13" t="s">
        <v>571</v>
      </c>
      <c r="D28" s="33" t="s">
        <v>718</v>
      </c>
      <c r="E28" s="53" t="s">
        <v>719</v>
      </c>
      <c r="F28" s="76">
        <f>F29+F30+F31</f>
        <v>1994</v>
      </c>
      <c r="G28" s="76">
        <f>G29+G30+G31</f>
        <v>1743</v>
      </c>
      <c r="H28" s="76">
        <f>H29+H30+H31</f>
        <v>1743</v>
      </c>
    </row>
    <row r="29" spans="1:8" ht="24">
      <c r="A29" s="23" t="s">
        <v>350</v>
      </c>
      <c r="B29" s="23" t="s">
        <v>427</v>
      </c>
      <c r="C29" s="13" t="s">
        <v>571</v>
      </c>
      <c r="D29" s="34" t="s">
        <v>720</v>
      </c>
      <c r="E29" s="54" t="s">
        <v>228</v>
      </c>
      <c r="F29" s="76">
        <v>1296</v>
      </c>
      <c r="G29" s="76">
        <v>1102</v>
      </c>
      <c r="H29" s="76">
        <v>1102</v>
      </c>
    </row>
    <row r="30" spans="1:8" ht="48">
      <c r="A30" s="23" t="s">
        <v>350</v>
      </c>
      <c r="B30" s="23" t="s">
        <v>427</v>
      </c>
      <c r="C30" s="13" t="s">
        <v>571</v>
      </c>
      <c r="D30" s="34" t="s">
        <v>721</v>
      </c>
      <c r="E30" s="54" t="s">
        <v>229</v>
      </c>
      <c r="F30" s="76">
        <v>320.19</v>
      </c>
      <c r="G30" s="76">
        <v>237</v>
      </c>
      <c r="H30" s="76">
        <v>237</v>
      </c>
    </row>
    <row r="31" spans="1:8" ht="60">
      <c r="A31" s="23" t="s">
        <v>350</v>
      </c>
      <c r="B31" s="23" t="s">
        <v>427</v>
      </c>
      <c r="C31" s="13" t="s">
        <v>571</v>
      </c>
      <c r="D31" s="34">
        <v>129</v>
      </c>
      <c r="E31" s="54" t="s">
        <v>230</v>
      </c>
      <c r="F31" s="76">
        <v>377.81</v>
      </c>
      <c r="G31" s="76">
        <v>404</v>
      </c>
      <c r="H31" s="76">
        <v>404</v>
      </c>
    </row>
    <row r="32" spans="1:8" ht="24">
      <c r="A32" s="23" t="s">
        <v>350</v>
      </c>
      <c r="B32" s="23" t="s">
        <v>427</v>
      </c>
      <c r="C32" s="13" t="s">
        <v>571</v>
      </c>
      <c r="D32" s="33" t="s">
        <v>352</v>
      </c>
      <c r="E32" s="53" t="s">
        <v>353</v>
      </c>
      <c r="F32" s="76">
        <f>F33</f>
        <v>40</v>
      </c>
      <c r="G32" s="76">
        <f>G33</f>
        <v>40</v>
      </c>
      <c r="H32" s="76">
        <f>H33</f>
        <v>40</v>
      </c>
    </row>
    <row r="33" spans="1:8" ht="24">
      <c r="A33" s="23" t="s">
        <v>350</v>
      </c>
      <c r="B33" s="23" t="s">
        <v>427</v>
      </c>
      <c r="C33" s="13" t="s">
        <v>571</v>
      </c>
      <c r="D33" s="23" t="s">
        <v>354</v>
      </c>
      <c r="E33" s="52" t="s">
        <v>336</v>
      </c>
      <c r="F33" s="76">
        <v>40</v>
      </c>
      <c r="G33" s="76">
        <v>40</v>
      </c>
      <c r="H33" s="76">
        <v>40</v>
      </c>
    </row>
    <row r="34" spans="1:8">
      <c r="A34" s="23" t="s">
        <v>350</v>
      </c>
      <c r="B34" s="23" t="s">
        <v>427</v>
      </c>
      <c r="C34" s="13" t="s">
        <v>571</v>
      </c>
      <c r="D34" s="33" t="s">
        <v>358</v>
      </c>
      <c r="E34" s="53" t="s">
        <v>359</v>
      </c>
      <c r="F34" s="76">
        <f>F35</f>
        <v>2</v>
      </c>
      <c r="G34" s="76">
        <f>G35</f>
        <v>2</v>
      </c>
      <c r="H34" s="76">
        <f>H35</f>
        <v>2</v>
      </c>
    </row>
    <row r="35" spans="1:8">
      <c r="A35" s="23" t="s">
        <v>350</v>
      </c>
      <c r="B35" s="23" t="s">
        <v>427</v>
      </c>
      <c r="C35" s="13" t="s">
        <v>571</v>
      </c>
      <c r="D35" s="23">
        <v>853</v>
      </c>
      <c r="E35" s="54" t="s">
        <v>709</v>
      </c>
      <c r="F35" s="76">
        <v>2</v>
      </c>
      <c r="G35" s="76">
        <v>2</v>
      </c>
      <c r="H35" s="76">
        <v>2</v>
      </c>
    </row>
    <row r="36" spans="1:8" ht="60">
      <c r="A36" s="23" t="s">
        <v>350</v>
      </c>
      <c r="B36" s="23" t="s">
        <v>427</v>
      </c>
      <c r="C36" s="13" t="s">
        <v>558</v>
      </c>
      <c r="D36" s="23"/>
      <c r="E36" s="54" t="s">
        <v>57</v>
      </c>
      <c r="F36" s="76">
        <f>F37</f>
        <v>414</v>
      </c>
      <c r="G36" s="76">
        <f>G37</f>
        <v>414</v>
      </c>
      <c r="H36" s="76">
        <f>H37</f>
        <v>414</v>
      </c>
    </row>
    <row r="37" spans="1:8" ht="72">
      <c r="A37" s="23" t="s">
        <v>350</v>
      </c>
      <c r="B37" s="23" t="s">
        <v>427</v>
      </c>
      <c r="C37" s="13" t="s">
        <v>558</v>
      </c>
      <c r="D37" s="33" t="s">
        <v>718</v>
      </c>
      <c r="E37" s="53" t="s">
        <v>719</v>
      </c>
      <c r="F37" s="76">
        <f>F38+F40+F39</f>
        <v>414</v>
      </c>
      <c r="G37" s="76">
        <f>G38+G40+G39</f>
        <v>414</v>
      </c>
      <c r="H37" s="76">
        <f>H38+H40+H39</f>
        <v>414</v>
      </c>
    </row>
    <row r="38" spans="1:8" ht="24">
      <c r="A38" s="23" t="s">
        <v>350</v>
      </c>
      <c r="B38" s="23" t="s">
        <v>427</v>
      </c>
      <c r="C38" s="13" t="s">
        <v>558</v>
      </c>
      <c r="D38" s="34" t="s">
        <v>720</v>
      </c>
      <c r="E38" s="54" t="s">
        <v>228</v>
      </c>
      <c r="F38" s="76">
        <v>255</v>
      </c>
      <c r="G38" s="76">
        <v>255</v>
      </c>
      <c r="H38" s="76">
        <v>255</v>
      </c>
    </row>
    <row r="39" spans="1:8" ht="24">
      <c r="A39" s="23" t="s">
        <v>350</v>
      </c>
      <c r="B39" s="23" t="s">
        <v>427</v>
      </c>
      <c r="C39" s="13" t="s">
        <v>558</v>
      </c>
      <c r="D39" s="34" t="s">
        <v>721</v>
      </c>
      <c r="E39" s="54" t="s">
        <v>722</v>
      </c>
      <c r="F39" s="76">
        <v>64.811999999999998</v>
      </c>
      <c r="G39" s="76">
        <v>62</v>
      </c>
      <c r="H39" s="76">
        <v>62</v>
      </c>
    </row>
    <row r="40" spans="1:8" ht="60">
      <c r="A40" s="23" t="s">
        <v>350</v>
      </c>
      <c r="B40" s="23" t="s">
        <v>427</v>
      </c>
      <c r="C40" s="13" t="s">
        <v>558</v>
      </c>
      <c r="D40" s="34">
        <v>129</v>
      </c>
      <c r="E40" s="54" t="s">
        <v>230</v>
      </c>
      <c r="F40" s="76">
        <v>94.188000000000002</v>
      </c>
      <c r="G40" s="76">
        <v>97</v>
      </c>
      <c r="H40" s="76">
        <v>97</v>
      </c>
    </row>
    <row r="41" spans="1:8" ht="60">
      <c r="A41" s="26" t="s">
        <v>350</v>
      </c>
      <c r="B41" s="26" t="s">
        <v>343</v>
      </c>
      <c r="C41" s="23"/>
      <c r="D41" s="23"/>
      <c r="E41" s="52" t="s">
        <v>59</v>
      </c>
      <c r="F41" s="75">
        <f>F42</f>
        <v>32063.328000000005</v>
      </c>
      <c r="G41" s="75">
        <f>G42</f>
        <v>31134.628000000001</v>
      </c>
      <c r="H41" s="75">
        <f>H42</f>
        <v>31134.628000000001</v>
      </c>
    </row>
    <row r="42" spans="1:8" ht="24">
      <c r="A42" s="23" t="s">
        <v>350</v>
      </c>
      <c r="B42" s="23" t="s">
        <v>343</v>
      </c>
      <c r="C42" s="13" t="s">
        <v>181</v>
      </c>
      <c r="D42" s="23"/>
      <c r="E42" s="52" t="s">
        <v>71</v>
      </c>
      <c r="F42" s="75">
        <f>F43+F51</f>
        <v>32063.328000000005</v>
      </c>
      <c r="G42" s="75">
        <f>G43+G51</f>
        <v>31134.628000000001</v>
      </c>
      <c r="H42" s="75">
        <f>H43+H51</f>
        <v>31134.628000000001</v>
      </c>
    </row>
    <row r="43" spans="1:8" ht="36">
      <c r="A43" s="23" t="s">
        <v>350</v>
      </c>
      <c r="B43" s="23" t="s">
        <v>343</v>
      </c>
      <c r="C43" s="35" t="s">
        <v>578</v>
      </c>
      <c r="D43" s="13"/>
      <c r="E43" s="52" t="s">
        <v>72</v>
      </c>
      <c r="F43" s="76">
        <f>F44</f>
        <v>1090.0920000000001</v>
      </c>
      <c r="G43" s="76">
        <f>G44</f>
        <v>880.02800000000002</v>
      </c>
      <c r="H43" s="76">
        <f>H44</f>
        <v>880.02800000000002</v>
      </c>
    </row>
    <row r="44" spans="1:8" ht="60">
      <c r="A44" s="23" t="s">
        <v>350</v>
      </c>
      <c r="B44" s="23" t="s">
        <v>343</v>
      </c>
      <c r="C44" s="35" t="s">
        <v>578</v>
      </c>
      <c r="D44" s="23"/>
      <c r="E44" s="108" t="s">
        <v>457</v>
      </c>
      <c r="F44" s="76">
        <f>F45+F49</f>
        <v>1090.0920000000001</v>
      </c>
      <c r="G44" s="76">
        <f>G45+G49</f>
        <v>880.02800000000002</v>
      </c>
      <c r="H44" s="76">
        <f>H45+H49</f>
        <v>880.02800000000002</v>
      </c>
    </row>
    <row r="45" spans="1:8" ht="72">
      <c r="A45" s="23" t="s">
        <v>350</v>
      </c>
      <c r="B45" s="23" t="s">
        <v>343</v>
      </c>
      <c r="C45" s="35" t="s">
        <v>578</v>
      </c>
      <c r="D45" s="33" t="s">
        <v>718</v>
      </c>
      <c r="E45" s="53" t="s">
        <v>719</v>
      </c>
      <c r="F45" s="76">
        <f>F46+F48+F47</f>
        <v>1043.3440000000001</v>
      </c>
      <c r="G45" s="76">
        <f>G46+G47+G48</f>
        <v>833.28</v>
      </c>
      <c r="H45" s="76">
        <f>H46+H47+H48</f>
        <v>833.28</v>
      </c>
    </row>
    <row r="46" spans="1:8" ht="24">
      <c r="A46" s="23" t="s">
        <v>350</v>
      </c>
      <c r="B46" s="23" t="s">
        <v>343</v>
      </c>
      <c r="C46" s="35" t="s">
        <v>578</v>
      </c>
      <c r="D46" s="34" t="s">
        <v>720</v>
      </c>
      <c r="E46" s="54" t="s">
        <v>228</v>
      </c>
      <c r="F46" s="76">
        <v>758.3</v>
      </c>
      <c r="G46" s="76">
        <v>640</v>
      </c>
      <c r="H46" s="76">
        <v>640</v>
      </c>
    </row>
    <row r="47" spans="1:8" ht="48">
      <c r="A47" s="23" t="s">
        <v>350</v>
      </c>
      <c r="B47" s="23" t="s">
        <v>343</v>
      </c>
      <c r="C47" s="35" t="s">
        <v>578</v>
      </c>
      <c r="D47" s="34" t="s">
        <v>721</v>
      </c>
      <c r="E47" s="54" t="s">
        <v>229</v>
      </c>
      <c r="F47" s="76">
        <v>45.015999999999998</v>
      </c>
      <c r="G47" s="76"/>
      <c r="H47" s="76"/>
    </row>
    <row r="48" spans="1:8" ht="60">
      <c r="A48" s="23" t="s">
        <v>350</v>
      </c>
      <c r="B48" s="23" t="s">
        <v>343</v>
      </c>
      <c r="C48" s="35" t="s">
        <v>578</v>
      </c>
      <c r="D48" s="34">
        <v>129</v>
      </c>
      <c r="E48" s="54" t="s">
        <v>230</v>
      </c>
      <c r="F48" s="76">
        <v>240.02799999999999</v>
      </c>
      <c r="G48" s="76">
        <v>193.28</v>
      </c>
      <c r="H48" s="76">
        <v>193.28</v>
      </c>
    </row>
    <row r="49" spans="1:8" ht="24">
      <c r="A49" s="23" t="s">
        <v>350</v>
      </c>
      <c r="B49" s="23" t="s">
        <v>343</v>
      </c>
      <c r="C49" s="35" t="s">
        <v>578</v>
      </c>
      <c r="D49" s="33" t="s">
        <v>352</v>
      </c>
      <c r="E49" s="53" t="s">
        <v>353</v>
      </c>
      <c r="F49" s="76">
        <f>F50</f>
        <v>46.747999999999998</v>
      </c>
      <c r="G49" s="76">
        <f>G50</f>
        <v>46.747999999999998</v>
      </c>
      <c r="H49" s="76">
        <f>H50</f>
        <v>46.747999999999998</v>
      </c>
    </row>
    <row r="50" spans="1:8" ht="24">
      <c r="A50" s="23" t="s">
        <v>350</v>
      </c>
      <c r="B50" s="23" t="s">
        <v>343</v>
      </c>
      <c r="C50" s="35" t="s">
        <v>578</v>
      </c>
      <c r="D50" s="23" t="s">
        <v>354</v>
      </c>
      <c r="E50" s="52" t="s">
        <v>336</v>
      </c>
      <c r="F50" s="76">
        <v>46.747999999999998</v>
      </c>
      <c r="G50" s="76">
        <v>46.747999999999998</v>
      </c>
      <c r="H50" s="76">
        <v>46.747999999999998</v>
      </c>
    </row>
    <row r="51" spans="1:8" ht="36">
      <c r="A51" s="23" t="s">
        <v>350</v>
      </c>
      <c r="B51" s="23" t="s">
        <v>343</v>
      </c>
      <c r="C51" s="13" t="s">
        <v>180</v>
      </c>
      <c r="D51" s="23"/>
      <c r="E51" s="52" t="s">
        <v>66</v>
      </c>
      <c r="F51" s="76">
        <f>F52+F59+F64</f>
        <v>30973.236000000004</v>
      </c>
      <c r="G51" s="76">
        <f>G52+G59+G64</f>
        <v>30254.600000000002</v>
      </c>
      <c r="H51" s="76">
        <f>H52+H59+H64</f>
        <v>30254.600000000002</v>
      </c>
    </row>
    <row r="52" spans="1:8" ht="36">
      <c r="A52" s="23" t="s">
        <v>350</v>
      </c>
      <c r="B52" s="23" t="s">
        <v>343</v>
      </c>
      <c r="C52" s="13" t="s">
        <v>445</v>
      </c>
      <c r="D52" s="23"/>
      <c r="E52" s="52" t="s">
        <v>182</v>
      </c>
      <c r="F52" s="76">
        <f>F53+F57</f>
        <v>21880.016000000003</v>
      </c>
      <c r="G52" s="76">
        <f>G53+G57</f>
        <v>20990.7</v>
      </c>
      <c r="H52" s="76">
        <f>H53+H57</f>
        <v>20990.7</v>
      </c>
    </row>
    <row r="53" spans="1:8" ht="72">
      <c r="A53" s="23" t="s">
        <v>350</v>
      </c>
      <c r="B53" s="23" t="s">
        <v>343</v>
      </c>
      <c r="C53" s="13" t="s">
        <v>445</v>
      </c>
      <c r="D53" s="33" t="s">
        <v>718</v>
      </c>
      <c r="E53" s="53" t="s">
        <v>719</v>
      </c>
      <c r="F53" s="76">
        <f>F54+F55+F56</f>
        <v>20837.616000000002</v>
      </c>
      <c r="G53" s="76">
        <f>G54+G55+G56</f>
        <v>20489.7</v>
      </c>
      <c r="H53" s="76">
        <f>H54+H55+H56</f>
        <v>20489.7</v>
      </c>
    </row>
    <row r="54" spans="1:8" ht="24">
      <c r="A54" s="23" t="s">
        <v>350</v>
      </c>
      <c r="B54" s="23" t="s">
        <v>343</v>
      </c>
      <c r="C54" s="13" t="s">
        <v>445</v>
      </c>
      <c r="D54" s="34" t="s">
        <v>720</v>
      </c>
      <c r="E54" s="54" t="s">
        <v>228</v>
      </c>
      <c r="F54" s="76">
        <v>12778</v>
      </c>
      <c r="G54" s="76">
        <v>12480.7</v>
      </c>
      <c r="H54" s="76">
        <v>12480.7</v>
      </c>
    </row>
    <row r="55" spans="1:8" ht="48">
      <c r="A55" s="23" t="s">
        <v>350</v>
      </c>
      <c r="B55" s="23" t="s">
        <v>343</v>
      </c>
      <c r="C55" s="13" t="s">
        <v>445</v>
      </c>
      <c r="D55" s="34" t="s">
        <v>721</v>
      </c>
      <c r="E55" s="54" t="s">
        <v>229</v>
      </c>
      <c r="F55" s="76">
        <v>3257</v>
      </c>
      <c r="G55" s="76">
        <v>3257</v>
      </c>
      <c r="H55" s="76">
        <v>3257</v>
      </c>
    </row>
    <row r="56" spans="1:8" ht="60">
      <c r="A56" s="23" t="s">
        <v>350</v>
      </c>
      <c r="B56" s="23" t="s">
        <v>343</v>
      </c>
      <c r="C56" s="13" t="s">
        <v>445</v>
      </c>
      <c r="D56" s="34">
        <v>129</v>
      </c>
      <c r="E56" s="54" t="s">
        <v>230</v>
      </c>
      <c r="F56" s="76">
        <v>4802.616</v>
      </c>
      <c r="G56" s="76">
        <v>4752</v>
      </c>
      <c r="H56" s="76">
        <v>4752</v>
      </c>
    </row>
    <row r="57" spans="1:8" ht="24">
      <c r="A57" s="23" t="s">
        <v>350</v>
      </c>
      <c r="B57" s="23" t="s">
        <v>343</v>
      </c>
      <c r="C57" s="13" t="s">
        <v>445</v>
      </c>
      <c r="D57" s="33" t="s">
        <v>352</v>
      </c>
      <c r="E57" s="53" t="s">
        <v>353</v>
      </c>
      <c r="F57" s="76">
        <f>F58</f>
        <v>1042.4000000000001</v>
      </c>
      <c r="G57" s="76">
        <f>G58</f>
        <v>501</v>
      </c>
      <c r="H57" s="76">
        <f>H58</f>
        <v>501</v>
      </c>
    </row>
    <row r="58" spans="1:8" ht="24">
      <c r="A58" s="23" t="s">
        <v>350</v>
      </c>
      <c r="B58" s="23" t="s">
        <v>343</v>
      </c>
      <c r="C58" s="13" t="s">
        <v>445</v>
      </c>
      <c r="D58" s="23" t="s">
        <v>354</v>
      </c>
      <c r="E58" s="52" t="s">
        <v>336</v>
      </c>
      <c r="F58" s="76">
        <v>1042.4000000000001</v>
      </c>
      <c r="G58" s="76">
        <v>501</v>
      </c>
      <c r="H58" s="76">
        <v>501</v>
      </c>
    </row>
    <row r="59" spans="1:8" ht="24">
      <c r="A59" s="23" t="s">
        <v>350</v>
      </c>
      <c r="B59" s="23" t="s">
        <v>343</v>
      </c>
      <c r="C59" s="13" t="s">
        <v>446</v>
      </c>
      <c r="D59" s="23"/>
      <c r="E59" s="52" t="s">
        <v>183</v>
      </c>
      <c r="F59" s="76">
        <f>F60</f>
        <v>1474.2839999999999</v>
      </c>
      <c r="G59" s="76">
        <f>G60</f>
        <v>1434.8999999999999</v>
      </c>
      <c r="H59" s="76">
        <f>H60</f>
        <v>1434.8999999999999</v>
      </c>
    </row>
    <row r="60" spans="1:8" ht="72">
      <c r="A60" s="23" t="s">
        <v>350</v>
      </c>
      <c r="B60" s="23" t="s">
        <v>343</v>
      </c>
      <c r="C60" s="13" t="s">
        <v>446</v>
      </c>
      <c r="D60" s="33" t="s">
        <v>718</v>
      </c>
      <c r="E60" s="53" t="s">
        <v>719</v>
      </c>
      <c r="F60" s="76">
        <f>F61+F62+F63</f>
        <v>1474.2839999999999</v>
      </c>
      <c r="G60" s="76">
        <f>G61+G62+G63</f>
        <v>1434.8999999999999</v>
      </c>
      <c r="H60" s="76">
        <f>H61+H62+H63</f>
        <v>1434.8999999999999</v>
      </c>
    </row>
    <row r="61" spans="1:8" ht="24">
      <c r="A61" s="23" t="s">
        <v>350</v>
      </c>
      <c r="B61" s="23" t="s">
        <v>343</v>
      </c>
      <c r="C61" s="13" t="s">
        <v>446</v>
      </c>
      <c r="D61" s="34" t="s">
        <v>720</v>
      </c>
      <c r="E61" s="54" t="s">
        <v>228</v>
      </c>
      <c r="F61" s="76">
        <v>877.1</v>
      </c>
      <c r="G61" s="76">
        <v>877.1</v>
      </c>
      <c r="H61" s="76">
        <v>877.1</v>
      </c>
    </row>
    <row r="62" spans="1:8" ht="48">
      <c r="A62" s="23" t="s">
        <v>350</v>
      </c>
      <c r="B62" s="23" t="s">
        <v>343</v>
      </c>
      <c r="C62" s="13" t="s">
        <v>446</v>
      </c>
      <c r="D62" s="34" t="s">
        <v>721</v>
      </c>
      <c r="E62" s="54" t="s">
        <v>229</v>
      </c>
      <c r="F62" s="76">
        <v>264.38400000000001</v>
      </c>
      <c r="G62" s="76">
        <v>225</v>
      </c>
      <c r="H62" s="76">
        <v>225</v>
      </c>
    </row>
    <row r="63" spans="1:8" ht="60">
      <c r="A63" s="23" t="s">
        <v>350</v>
      </c>
      <c r="B63" s="23" t="s">
        <v>343</v>
      </c>
      <c r="C63" s="13" t="s">
        <v>446</v>
      </c>
      <c r="D63" s="34">
        <v>129</v>
      </c>
      <c r="E63" s="54" t="s">
        <v>230</v>
      </c>
      <c r="F63" s="76">
        <v>332.8</v>
      </c>
      <c r="G63" s="76">
        <v>332.8</v>
      </c>
      <c r="H63" s="76">
        <v>332.8</v>
      </c>
    </row>
    <row r="64" spans="1:8" ht="60">
      <c r="A64" s="23" t="s">
        <v>350</v>
      </c>
      <c r="B64" s="23" t="s">
        <v>343</v>
      </c>
      <c r="C64" s="13" t="s">
        <v>447</v>
      </c>
      <c r="D64" s="34"/>
      <c r="E64" s="54" t="s">
        <v>673</v>
      </c>
      <c r="F64" s="76">
        <f>F65</f>
        <v>7618.9359999999997</v>
      </c>
      <c r="G64" s="76">
        <f>G65</f>
        <v>7829</v>
      </c>
      <c r="H64" s="76">
        <f>H65</f>
        <v>7829</v>
      </c>
    </row>
    <row r="65" spans="1:8" ht="72">
      <c r="A65" s="23" t="s">
        <v>350</v>
      </c>
      <c r="B65" s="23" t="s">
        <v>343</v>
      </c>
      <c r="C65" s="13" t="s">
        <v>447</v>
      </c>
      <c r="D65" s="33" t="s">
        <v>718</v>
      </c>
      <c r="E65" s="53" t="s">
        <v>719</v>
      </c>
      <c r="F65" s="76">
        <f>F66+F67+F68</f>
        <v>7618.9359999999997</v>
      </c>
      <c r="G65" s="76">
        <f>G66+G67+G68</f>
        <v>7829</v>
      </c>
      <c r="H65" s="76">
        <f>H66+H67+H68</f>
        <v>7829</v>
      </c>
    </row>
    <row r="66" spans="1:8" ht="24">
      <c r="A66" s="23" t="s">
        <v>350</v>
      </c>
      <c r="B66" s="23" t="s">
        <v>343</v>
      </c>
      <c r="C66" s="13" t="s">
        <v>447</v>
      </c>
      <c r="D66" s="34" t="s">
        <v>720</v>
      </c>
      <c r="E66" s="54" t="s">
        <v>228</v>
      </c>
      <c r="F66" s="76">
        <v>4596.7</v>
      </c>
      <c r="G66" s="76">
        <v>4715</v>
      </c>
      <c r="H66" s="76">
        <v>4715</v>
      </c>
    </row>
    <row r="67" spans="1:8" ht="24">
      <c r="A67" s="23" t="s">
        <v>350</v>
      </c>
      <c r="B67" s="23" t="s">
        <v>343</v>
      </c>
      <c r="C67" s="13" t="s">
        <v>447</v>
      </c>
      <c r="D67" s="34" t="s">
        <v>721</v>
      </c>
      <c r="E67" s="54" t="s">
        <v>722</v>
      </c>
      <c r="F67" s="76">
        <v>1252.9839999999999</v>
      </c>
      <c r="G67" s="76">
        <v>1298</v>
      </c>
      <c r="H67" s="76">
        <v>1298</v>
      </c>
    </row>
    <row r="68" spans="1:8" ht="60">
      <c r="A68" s="23" t="s">
        <v>350</v>
      </c>
      <c r="B68" s="23" t="s">
        <v>343</v>
      </c>
      <c r="C68" s="13" t="s">
        <v>447</v>
      </c>
      <c r="D68" s="34">
        <v>129</v>
      </c>
      <c r="E68" s="54" t="s">
        <v>230</v>
      </c>
      <c r="F68" s="76">
        <v>1769.252</v>
      </c>
      <c r="G68" s="76">
        <v>1816</v>
      </c>
      <c r="H68" s="76">
        <v>1816</v>
      </c>
    </row>
    <row r="69" spans="1:8">
      <c r="A69" s="26" t="s">
        <v>350</v>
      </c>
      <c r="B69" s="27" t="s">
        <v>27</v>
      </c>
      <c r="C69" s="27"/>
      <c r="D69" s="104"/>
      <c r="E69" s="177" t="s">
        <v>475</v>
      </c>
      <c r="F69" s="75">
        <f t="shared" ref="F69:H73" si="1">F70</f>
        <v>103.6</v>
      </c>
      <c r="G69" s="75">
        <f t="shared" si="1"/>
        <v>6.9</v>
      </c>
      <c r="H69" s="75">
        <f t="shared" si="1"/>
        <v>11.1</v>
      </c>
    </row>
    <row r="70" spans="1:8" ht="24">
      <c r="A70" s="23" t="s">
        <v>350</v>
      </c>
      <c r="B70" s="13" t="s">
        <v>27</v>
      </c>
      <c r="C70" s="13" t="s">
        <v>181</v>
      </c>
      <c r="D70" s="23"/>
      <c r="E70" s="52" t="s">
        <v>71</v>
      </c>
      <c r="F70" s="76">
        <f t="shared" si="1"/>
        <v>103.6</v>
      </c>
      <c r="G70" s="76">
        <f t="shared" si="1"/>
        <v>6.9</v>
      </c>
      <c r="H70" s="76">
        <f t="shared" si="1"/>
        <v>11.1</v>
      </c>
    </row>
    <row r="71" spans="1:8" ht="36">
      <c r="A71" s="29" t="s">
        <v>350</v>
      </c>
      <c r="B71" s="30" t="s">
        <v>27</v>
      </c>
      <c r="C71" s="118" t="s">
        <v>539</v>
      </c>
      <c r="D71" s="30"/>
      <c r="E71" s="62" t="s">
        <v>72</v>
      </c>
      <c r="F71" s="76">
        <f t="shared" si="1"/>
        <v>103.6</v>
      </c>
      <c r="G71" s="76">
        <f t="shared" si="1"/>
        <v>6.9</v>
      </c>
      <c r="H71" s="76">
        <f t="shared" si="1"/>
        <v>11.1</v>
      </c>
    </row>
    <row r="72" spans="1:8" ht="60">
      <c r="A72" s="23" t="s">
        <v>350</v>
      </c>
      <c r="B72" s="13" t="s">
        <v>27</v>
      </c>
      <c r="C72" s="118" t="s">
        <v>793</v>
      </c>
      <c r="D72" s="34"/>
      <c r="E72" s="38" t="s">
        <v>474</v>
      </c>
      <c r="F72" s="109">
        <f t="shared" si="1"/>
        <v>103.6</v>
      </c>
      <c r="G72" s="109">
        <f t="shared" si="1"/>
        <v>6.9</v>
      </c>
      <c r="H72" s="109">
        <f t="shared" si="1"/>
        <v>11.1</v>
      </c>
    </row>
    <row r="73" spans="1:8" ht="24">
      <c r="A73" s="23" t="s">
        <v>350</v>
      </c>
      <c r="B73" s="13" t="s">
        <v>27</v>
      </c>
      <c r="C73" s="118" t="s">
        <v>793</v>
      </c>
      <c r="D73" s="33" t="s">
        <v>352</v>
      </c>
      <c r="E73" s="53" t="s">
        <v>353</v>
      </c>
      <c r="F73" s="109">
        <f t="shared" si="1"/>
        <v>103.6</v>
      </c>
      <c r="G73" s="109">
        <f t="shared" si="1"/>
        <v>6.9</v>
      </c>
      <c r="H73" s="109">
        <f t="shared" si="1"/>
        <v>11.1</v>
      </c>
    </row>
    <row r="74" spans="1:8" ht="24">
      <c r="A74" s="23" t="s">
        <v>350</v>
      </c>
      <c r="B74" s="13" t="s">
        <v>27</v>
      </c>
      <c r="C74" s="118" t="s">
        <v>793</v>
      </c>
      <c r="D74" s="23" t="s">
        <v>354</v>
      </c>
      <c r="E74" s="52" t="s">
        <v>336</v>
      </c>
      <c r="F74" s="109">
        <v>103.6</v>
      </c>
      <c r="G74" s="76">
        <v>6.9</v>
      </c>
      <c r="H74" s="76">
        <v>11.1</v>
      </c>
    </row>
    <row r="75" spans="1:8" ht="48">
      <c r="A75" s="26" t="s">
        <v>350</v>
      </c>
      <c r="B75" s="26" t="s">
        <v>23</v>
      </c>
      <c r="C75" s="13"/>
      <c r="D75" s="23"/>
      <c r="E75" s="52" t="s">
        <v>35</v>
      </c>
      <c r="F75" s="85">
        <f>F76</f>
        <v>13453.5</v>
      </c>
      <c r="G75" s="85">
        <f>G76</f>
        <v>13487.7</v>
      </c>
      <c r="H75" s="85">
        <f>H76</f>
        <v>13545.800000000001</v>
      </c>
    </row>
    <row r="76" spans="1:8" ht="24">
      <c r="A76" s="23" t="s">
        <v>350</v>
      </c>
      <c r="B76" s="23" t="s">
        <v>23</v>
      </c>
      <c r="C76" s="13" t="s">
        <v>181</v>
      </c>
      <c r="D76" s="23"/>
      <c r="E76" s="52" t="s">
        <v>71</v>
      </c>
      <c r="F76" s="76">
        <f>F77+F96</f>
        <v>13453.5</v>
      </c>
      <c r="G76" s="76">
        <f>G77+G96</f>
        <v>13487.7</v>
      </c>
      <c r="H76" s="76">
        <f>H77+H96</f>
        <v>13545.800000000001</v>
      </c>
    </row>
    <row r="77" spans="1:8" ht="36">
      <c r="A77" s="23" t="s">
        <v>350</v>
      </c>
      <c r="B77" s="23" t="s">
        <v>23</v>
      </c>
      <c r="C77" s="13" t="s">
        <v>180</v>
      </c>
      <c r="D77" s="23"/>
      <c r="E77" s="52" t="s">
        <v>68</v>
      </c>
      <c r="F77" s="76">
        <f>F78+F83+F92</f>
        <v>10975.939</v>
      </c>
      <c r="G77" s="76">
        <f>G78+G83+G92</f>
        <v>11659.300000000001</v>
      </c>
      <c r="H77" s="76">
        <f>H78+H83+H92</f>
        <v>11659.300000000001</v>
      </c>
    </row>
    <row r="78" spans="1:8" ht="36">
      <c r="A78" s="23" t="s">
        <v>350</v>
      </c>
      <c r="B78" s="23" t="s">
        <v>23</v>
      </c>
      <c r="C78" s="13" t="s">
        <v>445</v>
      </c>
      <c r="D78" s="23"/>
      <c r="E78" s="52" t="s">
        <v>182</v>
      </c>
      <c r="F78" s="76">
        <f>F79</f>
        <v>5529.8389999999999</v>
      </c>
      <c r="G78" s="76">
        <f>G79</f>
        <v>6213.2</v>
      </c>
      <c r="H78" s="76">
        <f>H79</f>
        <v>6213.2</v>
      </c>
    </row>
    <row r="79" spans="1:8" ht="72">
      <c r="A79" s="23" t="s">
        <v>350</v>
      </c>
      <c r="B79" s="23" t="s">
        <v>23</v>
      </c>
      <c r="C79" s="13" t="s">
        <v>445</v>
      </c>
      <c r="D79" s="33" t="s">
        <v>718</v>
      </c>
      <c r="E79" s="53" t="s">
        <v>719</v>
      </c>
      <c r="F79" s="76">
        <f>F80+F82+F81</f>
        <v>5529.8389999999999</v>
      </c>
      <c r="G79" s="76">
        <f>G80+G82+G81</f>
        <v>6213.2</v>
      </c>
      <c r="H79" s="76">
        <f>H80+H82+H81</f>
        <v>6213.2</v>
      </c>
    </row>
    <row r="80" spans="1:8" ht="24">
      <c r="A80" s="23" t="s">
        <v>350</v>
      </c>
      <c r="B80" s="23" t="s">
        <v>23</v>
      </c>
      <c r="C80" s="13" t="s">
        <v>445</v>
      </c>
      <c r="D80" s="34" t="s">
        <v>720</v>
      </c>
      <c r="E80" s="54" t="s">
        <v>228</v>
      </c>
      <c r="F80" s="76">
        <v>3671.4</v>
      </c>
      <c r="G80" s="76">
        <v>3671.4</v>
      </c>
      <c r="H80" s="76">
        <v>3671.4</v>
      </c>
    </row>
    <row r="81" spans="1:8" ht="24">
      <c r="A81" s="23" t="s">
        <v>350</v>
      </c>
      <c r="B81" s="23" t="s">
        <v>23</v>
      </c>
      <c r="C81" s="13" t="s">
        <v>445</v>
      </c>
      <c r="D81" s="34" t="s">
        <v>721</v>
      </c>
      <c r="E81" s="54" t="s">
        <v>722</v>
      </c>
      <c r="F81" s="76">
        <v>575.14499999999998</v>
      </c>
      <c r="G81" s="76">
        <v>1100</v>
      </c>
      <c r="H81" s="76">
        <v>1100</v>
      </c>
    </row>
    <row r="82" spans="1:8" ht="60">
      <c r="A82" s="23" t="s">
        <v>350</v>
      </c>
      <c r="B82" s="23" t="s">
        <v>23</v>
      </c>
      <c r="C82" s="13" t="s">
        <v>445</v>
      </c>
      <c r="D82" s="34">
        <v>129</v>
      </c>
      <c r="E82" s="54" t="s">
        <v>230</v>
      </c>
      <c r="F82" s="76">
        <v>1283.2940000000001</v>
      </c>
      <c r="G82" s="76">
        <v>1441.8</v>
      </c>
      <c r="H82" s="76">
        <v>1441.8</v>
      </c>
    </row>
    <row r="83" spans="1:8" ht="36">
      <c r="A83" s="23" t="s">
        <v>350</v>
      </c>
      <c r="B83" s="23" t="s">
        <v>23</v>
      </c>
      <c r="C83" s="39" t="s">
        <v>572</v>
      </c>
      <c r="D83" s="23"/>
      <c r="E83" s="52" t="s">
        <v>69</v>
      </c>
      <c r="F83" s="76">
        <f>F84+F88+F90</f>
        <v>2458.0000000000005</v>
      </c>
      <c r="G83" s="76">
        <f>G84+G88+G90</f>
        <v>2458.0000000000005</v>
      </c>
      <c r="H83" s="76">
        <f>H84+H88+H90</f>
        <v>2458.0000000000005</v>
      </c>
    </row>
    <row r="84" spans="1:8" ht="72">
      <c r="A84" s="23" t="s">
        <v>350</v>
      </c>
      <c r="B84" s="23" t="s">
        <v>23</v>
      </c>
      <c r="C84" s="39" t="s">
        <v>572</v>
      </c>
      <c r="D84" s="33" t="s">
        <v>718</v>
      </c>
      <c r="E84" s="53" t="s">
        <v>719</v>
      </c>
      <c r="F84" s="76">
        <f>F85+F86+F87</f>
        <v>2401.8000000000002</v>
      </c>
      <c r="G84" s="76">
        <f>G85+G86+G87</f>
        <v>2401.8000000000002</v>
      </c>
      <c r="H84" s="76">
        <f>H85+H86+H87</f>
        <v>2401.8000000000002</v>
      </c>
    </row>
    <row r="85" spans="1:8" ht="24">
      <c r="A85" s="23" t="s">
        <v>350</v>
      </c>
      <c r="B85" s="23" t="s">
        <v>23</v>
      </c>
      <c r="C85" s="39" t="s">
        <v>572</v>
      </c>
      <c r="D85" s="34" t="s">
        <v>720</v>
      </c>
      <c r="E85" s="54" t="s">
        <v>228</v>
      </c>
      <c r="F85" s="76">
        <v>1506.7</v>
      </c>
      <c r="G85" s="76">
        <v>1506.7</v>
      </c>
      <c r="H85" s="76">
        <v>1506.7</v>
      </c>
    </row>
    <row r="86" spans="1:8" ht="24">
      <c r="A86" s="23" t="s">
        <v>350</v>
      </c>
      <c r="B86" s="23" t="s">
        <v>23</v>
      </c>
      <c r="C86" s="39" t="s">
        <v>572</v>
      </c>
      <c r="D86" s="34" t="s">
        <v>721</v>
      </c>
      <c r="E86" s="54" t="s">
        <v>722</v>
      </c>
      <c r="F86" s="76">
        <v>446.762</v>
      </c>
      <c r="G86" s="76">
        <v>338</v>
      </c>
      <c r="H86" s="76">
        <v>338</v>
      </c>
    </row>
    <row r="87" spans="1:8" ht="60">
      <c r="A87" s="23" t="s">
        <v>350</v>
      </c>
      <c r="B87" s="23" t="s">
        <v>23</v>
      </c>
      <c r="C87" s="39" t="s">
        <v>572</v>
      </c>
      <c r="D87" s="34">
        <v>129</v>
      </c>
      <c r="E87" s="54" t="s">
        <v>230</v>
      </c>
      <c r="F87" s="76">
        <v>448.33800000000002</v>
      </c>
      <c r="G87" s="76">
        <v>557.1</v>
      </c>
      <c r="H87" s="76">
        <v>557.1</v>
      </c>
    </row>
    <row r="88" spans="1:8" ht="24">
      <c r="A88" s="23" t="s">
        <v>350</v>
      </c>
      <c r="B88" s="23" t="s">
        <v>23</v>
      </c>
      <c r="C88" s="39" t="s">
        <v>572</v>
      </c>
      <c r="D88" s="33" t="s">
        <v>352</v>
      </c>
      <c r="E88" s="53" t="s">
        <v>353</v>
      </c>
      <c r="F88" s="76">
        <f>F89</f>
        <v>54.9</v>
      </c>
      <c r="G88" s="76">
        <f>G89</f>
        <v>54.9</v>
      </c>
      <c r="H88" s="76">
        <f>H89</f>
        <v>54.9</v>
      </c>
    </row>
    <row r="89" spans="1:8" ht="24">
      <c r="A89" s="23" t="s">
        <v>350</v>
      </c>
      <c r="B89" s="23" t="s">
        <v>23</v>
      </c>
      <c r="C89" s="39" t="s">
        <v>572</v>
      </c>
      <c r="D89" s="23" t="s">
        <v>354</v>
      </c>
      <c r="E89" s="52" t="s">
        <v>336</v>
      </c>
      <c r="F89" s="76">
        <v>54.9</v>
      </c>
      <c r="G89" s="76">
        <v>54.9</v>
      </c>
      <c r="H89" s="76">
        <v>54.9</v>
      </c>
    </row>
    <row r="90" spans="1:8">
      <c r="A90" s="23" t="s">
        <v>350</v>
      </c>
      <c r="B90" s="23" t="s">
        <v>23</v>
      </c>
      <c r="C90" s="39" t="s">
        <v>572</v>
      </c>
      <c r="D90" s="23" t="s">
        <v>358</v>
      </c>
      <c r="E90" s="53" t="s">
        <v>359</v>
      </c>
      <c r="F90" s="76">
        <f>F91</f>
        <v>1.3</v>
      </c>
      <c r="G90" s="76">
        <f>G91</f>
        <v>1.3</v>
      </c>
      <c r="H90" s="76">
        <f>H91</f>
        <v>1.3</v>
      </c>
    </row>
    <row r="91" spans="1:8">
      <c r="A91" s="29" t="s">
        <v>350</v>
      </c>
      <c r="B91" s="29" t="s">
        <v>23</v>
      </c>
      <c r="C91" s="39" t="s">
        <v>572</v>
      </c>
      <c r="D91" s="23">
        <v>853</v>
      </c>
      <c r="E91" s="54" t="s">
        <v>709</v>
      </c>
      <c r="F91" s="82">
        <v>1.3</v>
      </c>
      <c r="G91" s="82">
        <v>1.3</v>
      </c>
      <c r="H91" s="82">
        <v>1.3</v>
      </c>
    </row>
    <row r="92" spans="1:8" ht="60">
      <c r="A92" s="23" t="s">
        <v>350</v>
      </c>
      <c r="B92" s="23" t="s">
        <v>23</v>
      </c>
      <c r="C92" s="13" t="s">
        <v>447</v>
      </c>
      <c r="D92" s="34"/>
      <c r="E92" s="54" t="s">
        <v>673</v>
      </c>
      <c r="F92" s="76">
        <f>F93</f>
        <v>2988.1</v>
      </c>
      <c r="G92" s="76">
        <f>G93</f>
        <v>2988.1</v>
      </c>
      <c r="H92" s="76">
        <f>H93</f>
        <v>2988.1</v>
      </c>
    </row>
    <row r="93" spans="1:8" ht="72">
      <c r="A93" s="23" t="s">
        <v>350</v>
      </c>
      <c r="B93" s="23" t="s">
        <v>23</v>
      </c>
      <c r="C93" s="13" t="s">
        <v>447</v>
      </c>
      <c r="D93" s="33" t="s">
        <v>718</v>
      </c>
      <c r="E93" s="53" t="s">
        <v>719</v>
      </c>
      <c r="F93" s="76">
        <f>F94+F95</f>
        <v>2988.1</v>
      </c>
      <c r="G93" s="76">
        <f>G94+G95</f>
        <v>2988.1</v>
      </c>
      <c r="H93" s="76">
        <f>H94+H95</f>
        <v>2988.1</v>
      </c>
    </row>
    <row r="94" spans="1:8" ht="24">
      <c r="A94" s="23" t="s">
        <v>350</v>
      </c>
      <c r="B94" s="23" t="s">
        <v>23</v>
      </c>
      <c r="C94" s="13" t="s">
        <v>447</v>
      </c>
      <c r="D94" s="34" t="s">
        <v>720</v>
      </c>
      <c r="E94" s="54" t="s">
        <v>228</v>
      </c>
      <c r="F94" s="76">
        <v>2295</v>
      </c>
      <c r="G94" s="76">
        <v>2295</v>
      </c>
      <c r="H94" s="76">
        <v>2295</v>
      </c>
    </row>
    <row r="95" spans="1:8" ht="60">
      <c r="A95" s="23" t="s">
        <v>350</v>
      </c>
      <c r="B95" s="23" t="s">
        <v>23</v>
      </c>
      <c r="C95" s="13" t="s">
        <v>447</v>
      </c>
      <c r="D95" s="34">
        <v>129</v>
      </c>
      <c r="E95" s="54" t="s">
        <v>230</v>
      </c>
      <c r="F95" s="76">
        <v>693.1</v>
      </c>
      <c r="G95" s="76">
        <v>693.1</v>
      </c>
      <c r="H95" s="76">
        <v>693.1</v>
      </c>
    </row>
    <row r="96" spans="1:8" ht="36">
      <c r="A96" s="29" t="s">
        <v>350</v>
      </c>
      <c r="B96" s="29" t="s">
        <v>23</v>
      </c>
      <c r="C96" s="13" t="s">
        <v>539</v>
      </c>
      <c r="D96" s="13"/>
      <c r="E96" s="52" t="s">
        <v>72</v>
      </c>
      <c r="F96" s="82">
        <f>F97</f>
        <v>2477.5610000000001</v>
      </c>
      <c r="G96" s="82">
        <f>G97</f>
        <v>1828.4</v>
      </c>
      <c r="H96" s="82">
        <f>H97</f>
        <v>1886.5</v>
      </c>
    </row>
    <row r="97" spans="1:8" ht="48">
      <c r="A97" s="23" t="s">
        <v>350</v>
      </c>
      <c r="B97" s="23" t="s">
        <v>23</v>
      </c>
      <c r="C97" s="13" t="s">
        <v>573</v>
      </c>
      <c r="D97" s="23"/>
      <c r="E97" s="52" t="s">
        <v>423</v>
      </c>
      <c r="F97" s="76">
        <f>F98+F101</f>
        <v>2477.5610000000001</v>
      </c>
      <c r="G97" s="76">
        <f>G98+G101</f>
        <v>1828.4</v>
      </c>
      <c r="H97" s="76">
        <f>H98+H101</f>
        <v>1886.5</v>
      </c>
    </row>
    <row r="98" spans="1:8" ht="72">
      <c r="A98" s="23" t="s">
        <v>350</v>
      </c>
      <c r="B98" s="23" t="s">
        <v>23</v>
      </c>
      <c r="C98" s="13" t="s">
        <v>573</v>
      </c>
      <c r="D98" s="33" t="s">
        <v>718</v>
      </c>
      <c r="E98" s="53" t="s">
        <v>719</v>
      </c>
      <c r="F98" s="76">
        <f>F99+F100</f>
        <v>1607.5610000000001</v>
      </c>
      <c r="G98" s="76">
        <f>G99+G100</f>
        <v>924.2</v>
      </c>
      <c r="H98" s="76">
        <f>H99+H100</f>
        <v>924.2</v>
      </c>
    </row>
    <row r="99" spans="1:8" ht="24">
      <c r="A99" s="23" t="s">
        <v>350</v>
      </c>
      <c r="B99" s="23" t="s">
        <v>23</v>
      </c>
      <c r="C99" s="13" t="s">
        <v>573</v>
      </c>
      <c r="D99" s="34" t="s">
        <v>721</v>
      </c>
      <c r="E99" s="54" t="s">
        <v>722</v>
      </c>
      <c r="F99" s="76">
        <v>1258.7550000000001</v>
      </c>
      <c r="G99" s="76">
        <v>733.9</v>
      </c>
      <c r="H99" s="76">
        <v>733.9</v>
      </c>
    </row>
    <row r="100" spans="1:8" ht="60">
      <c r="A100" s="23" t="s">
        <v>350</v>
      </c>
      <c r="B100" s="23" t="s">
        <v>23</v>
      </c>
      <c r="C100" s="13" t="s">
        <v>573</v>
      </c>
      <c r="D100" s="34">
        <v>129</v>
      </c>
      <c r="E100" s="54" t="s">
        <v>230</v>
      </c>
      <c r="F100" s="76">
        <v>348.80599999999998</v>
      </c>
      <c r="G100" s="76">
        <v>190.3</v>
      </c>
      <c r="H100" s="76">
        <v>190.3</v>
      </c>
    </row>
    <row r="101" spans="1:8" ht="24">
      <c r="A101" s="23" t="s">
        <v>350</v>
      </c>
      <c r="B101" s="23" t="s">
        <v>23</v>
      </c>
      <c r="C101" s="13" t="s">
        <v>573</v>
      </c>
      <c r="D101" s="33" t="s">
        <v>352</v>
      </c>
      <c r="E101" s="53" t="s">
        <v>353</v>
      </c>
      <c r="F101" s="76">
        <f>F102</f>
        <v>870</v>
      </c>
      <c r="G101" s="76">
        <f>G102</f>
        <v>904.2</v>
      </c>
      <c r="H101" s="76">
        <f>H102</f>
        <v>962.3</v>
      </c>
    </row>
    <row r="102" spans="1:8" ht="24">
      <c r="A102" s="23" t="s">
        <v>350</v>
      </c>
      <c r="B102" s="23" t="s">
        <v>23</v>
      </c>
      <c r="C102" s="13" t="s">
        <v>573</v>
      </c>
      <c r="D102" s="23" t="s">
        <v>354</v>
      </c>
      <c r="E102" s="52" t="s">
        <v>336</v>
      </c>
      <c r="F102" s="76">
        <v>870</v>
      </c>
      <c r="G102" s="76">
        <v>904.2</v>
      </c>
      <c r="H102" s="76">
        <v>962.3</v>
      </c>
    </row>
    <row r="103" spans="1:8" ht="24">
      <c r="A103" s="102" t="s">
        <v>350</v>
      </c>
      <c r="B103" s="103" t="s">
        <v>361</v>
      </c>
      <c r="C103" s="107"/>
      <c r="D103" s="107"/>
      <c r="E103" s="110" t="s">
        <v>458</v>
      </c>
      <c r="F103" s="75">
        <f>F104</f>
        <v>3581</v>
      </c>
      <c r="G103" s="76"/>
      <c r="H103" s="76"/>
    </row>
    <row r="104" spans="1:8" ht="24">
      <c r="A104" s="29" t="s">
        <v>350</v>
      </c>
      <c r="B104" s="30" t="s">
        <v>361</v>
      </c>
      <c r="C104" s="13" t="s">
        <v>181</v>
      </c>
      <c r="D104" s="13"/>
      <c r="E104" s="52" t="s">
        <v>71</v>
      </c>
      <c r="F104" s="76">
        <f>F105</f>
        <v>3581</v>
      </c>
      <c r="G104" s="76"/>
      <c r="H104" s="76"/>
    </row>
    <row r="105" spans="1:8" ht="36">
      <c r="A105" s="29" t="s">
        <v>350</v>
      </c>
      <c r="B105" s="30" t="s">
        <v>361</v>
      </c>
      <c r="C105" s="13" t="s">
        <v>515</v>
      </c>
      <c r="D105" s="13"/>
      <c r="E105" s="52" t="s">
        <v>516</v>
      </c>
      <c r="F105" s="76">
        <f>F106</f>
        <v>3581</v>
      </c>
      <c r="G105" s="76"/>
      <c r="H105" s="76"/>
    </row>
    <row r="106" spans="1:8" ht="24">
      <c r="A106" s="29" t="s">
        <v>350</v>
      </c>
      <c r="B106" s="30" t="s">
        <v>361</v>
      </c>
      <c r="C106" s="107">
        <v>9940020170</v>
      </c>
      <c r="D106" s="107"/>
      <c r="E106" s="38" t="s">
        <v>459</v>
      </c>
      <c r="F106" s="76">
        <f>F107</f>
        <v>3581</v>
      </c>
      <c r="G106" s="76"/>
      <c r="H106" s="76"/>
    </row>
    <row r="107" spans="1:8" ht="24">
      <c r="A107" s="29" t="s">
        <v>350</v>
      </c>
      <c r="B107" s="30" t="s">
        <v>361</v>
      </c>
      <c r="C107" s="107">
        <v>9940020170</v>
      </c>
      <c r="D107" s="33" t="s">
        <v>352</v>
      </c>
      <c r="E107" s="53" t="s">
        <v>353</v>
      </c>
      <c r="F107" s="76">
        <f>F108</f>
        <v>3581</v>
      </c>
      <c r="G107" s="76"/>
      <c r="H107" s="76"/>
    </row>
    <row r="108" spans="1:8" ht="24">
      <c r="A108" s="29" t="s">
        <v>350</v>
      </c>
      <c r="B108" s="30" t="s">
        <v>361</v>
      </c>
      <c r="C108" s="107">
        <v>9940020170</v>
      </c>
      <c r="D108" s="23" t="s">
        <v>354</v>
      </c>
      <c r="E108" s="52" t="s">
        <v>336</v>
      </c>
      <c r="F108" s="76">
        <v>3581</v>
      </c>
      <c r="G108" s="76"/>
      <c r="H108" s="76"/>
    </row>
    <row r="109" spans="1:8">
      <c r="A109" s="26" t="s">
        <v>350</v>
      </c>
      <c r="B109" s="26" t="s">
        <v>429</v>
      </c>
      <c r="C109" s="27"/>
      <c r="D109" s="26"/>
      <c r="E109" s="56" t="s">
        <v>400</v>
      </c>
      <c r="F109" s="75">
        <f>F112</f>
        <v>200</v>
      </c>
      <c r="G109" s="75">
        <f>G112</f>
        <v>200</v>
      </c>
      <c r="H109" s="75">
        <f>H112</f>
        <v>200</v>
      </c>
    </row>
    <row r="110" spans="1:8" ht="24">
      <c r="A110" s="23" t="s">
        <v>350</v>
      </c>
      <c r="B110" s="23" t="s">
        <v>429</v>
      </c>
      <c r="C110" s="13" t="s">
        <v>181</v>
      </c>
      <c r="D110" s="13"/>
      <c r="E110" s="52" t="s">
        <v>71</v>
      </c>
      <c r="F110" s="76">
        <f>F112</f>
        <v>200</v>
      </c>
      <c r="G110" s="76">
        <f>G112</f>
        <v>200</v>
      </c>
      <c r="H110" s="76">
        <f>H112</f>
        <v>200</v>
      </c>
    </row>
    <row r="111" spans="1:8" ht="24">
      <c r="A111" s="23" t="s">
        <v>350</v>
      </c>
      <c r="B111" s="23" t="s">
        <v>429</v>
      </c>
      <c r="C111" s="13" t="s">
        <v>234</v>
      </c>
      <c r="D111" s="13"/>
      <c r="E111" s="52" t="s">
        <v>235</v>
      </c>
      <c r="F111" s="76">
        <f>F112</f>
        <v>200</v>
      </c>
      <c r="G111" s="76">
        <f>G112</f>
        <v>200</v>
      </c>
      <c r="H111" s="76">
        <f>H112</f>
        <v>200</v>
      </c>
    </row>
    <row r="112" spans="1:8" ht="24">
      <c r="A112" s="23" t="s">
        <v>350</v>
      </c>
      <c r="B112" s="23" t="s">
        <v>429</v>
      </c>
      <c r="C112" s="13" t="s">
        <v>448</v>
      </c>
      <c r="D112" s="23"/>
      <c r="E112" s="52" t="s">
        <v>715</v>
      </c>
      <c r="F112" s="76">
        <f>F114</f>
        <v>200</v>
      </c>
      <c r="G112" s="76">
        <f>G114</f>
        <v>200</v>
      </c>
      <c r="H112" s="76">
        <f>H114</f>
        <v>200</v>
      </c>
    </row>
    <row r="113" spans="1:8">
      <c r="A113" s="23" t="s">
        <v>350</v>
      </c>
      <c r="B113" s="23" t="s">
        <v>429</v>
      </c>
      <c r="C113" s="13" t="s">
        <v>448</v>
      </c>
      <c r="D113" s="23">
        <v>800</v>
      </c>
      <c r="E113" s="52" t="s">
        <v>359</v>
      </c>
      <c r="F113" s="76">
        <v>200</v>
      </c>
      <c r="G113" s="76">
        <v>200</v>
      </c>
      <c r="H113" s="76">
        <v>200</v>
      </c>
    </row>
    <row r="114" spans="1:8">
      <c r="A114" s="23" t="s">
        <v>350</v>
      </c>
      <c r="B114" s="23" t="s">
        <v>429</v>
      </c>
      <c r="C114" s="13" t="s">
        <v>448</v>
      </c>
      <c r="D114" s="23" t="s">
        <v>65</v>
      </c>
      <c r="E114" s="52" t="s">
        <v>70</v>
      </c>
      <c r="F114" s="76">
        <v>200</v>
      </c>
      <c r="G114" s="76">
        <v>200</v>
      </c>
      <c r="H114" s="76">
        <v>200</v>
      </c>
    </row>
    <row r="115" spans="1:8">
      <c r="A115" s="26" t="s">
        <v>350</v>
      </c>
      <c r="B115" s="26" t="s">
        <v>24</v>
      </c>
      <c r="C115" s="13"/>
      <c r="D115" s="23"/>
      <c r="E115" s="56" t="s">
        <v>25</v>
      </c>
      <c r="F115" s="75">
        <f>F116</f>
        <v>73801.626999999993</v>
      </c>
      <c r="G115" s="75">
        <f>G116</f>
        <v>32968.400000000001</v>
      </c>
      <c r="H115" s="75">
        <f>H116</f>
        <v>33761.4</v>
      </c>
    </row>
    <row r="116" spans="1:8" ht="24">
      <c r="A116" s="23" t="s">
        <v>350</v>
      </c>
      <c r="B116" s="23" t="s">
        <v>24</v>
      </c>
      <c r="C116" s="13" t="s">
        <v>181</v>
      </c>
      <c r="D116" s="23"/>
      <c r="E116" s="52" t="s">
        <v>71</v>
      </c>
      <c r="F116" s="76">
        <f>F117+F132+F164</f>
        <v>73801.626999999993</v>
      </c>
      <c r="G116" s="76">
        <f>G117+G132+G164</f>
        <v>32968.400000000001</v>
      </c>
      <c r="H116" s="76">
        <f>H117+H132+H164</f>
        <v>33761.4</v>
      </c>
    </row>
    <row r="117" spans="1:8" ht="36">
      <c r="A117" s="23" t="s">
        <v>350</v>
      </c>
      <c r="B117" s="23" t="s">
        <v>24</v>
      </c>
      <c r="C117" s="13" t="s">
        <v>180</v>
      </c>
      <c r="D117" s="23"/>
      <c r="E117" s="52" t="s">
        <v>68</v>
      </c>
      <c r="F117" s="76">
        <f>F118+F128</f>
        <v>7977.5300000000007</v>
      </c>
      <c r="G117" s="76">
        <f>G118+G128</f>
        <v>7950.3</v>
      </c>
      <c r="H117" s="76">
        <f>H118+H128</f>
        <v>7950.3</v>
      </c>
    </row>
    <row r="118" spans="1:8" ht="36">
      <c r="A118" s="23" t="s">
        <v>350</v>
      </c>
      <c r="B118" s="23" t="s">
        <v>24</v>
      </c>
      <c r="C118" s="13" t="s">
        <v>445</v>
      </c>
      <c r="D118" s="23"/>
      <c r="E118" s="52" t="s">
        <v>182</v>
      </c>
      <c r="F118" s="76">
        <f>F119+F123+F125</f>
        <v>4242.8300000000008</v>
      </c>
      <c r="G118" s="76">
        <f>G119+G123</f>
        <v>4215.3</v>
      </c>
      <c r="H118" s="76">
        <f>H119+H123</f>
        <v>4215.3</v>
      </c>
    </row>
    <row r="119" spans="1:8" ht="72">
      <c r="A119" s="23" t="s">
        <v>350</v>
      </c>
      <c r="B119" s="23" t="s">
        <v>24</v>
      </c>
      <c r="C119" s="13" t="s">
        <v>445</v>
      </c>
      <c r="D119" s="33" t="s">
        <v>718</v>
      </c>
      <c r="E119" s="53" t="s">
        <v>719</v>
      </c>
      <c r="F119" s="76">
        <f>F120+F121+F122</f>
        <v>3963.7000000000003</v>
      </c>
      <c r="G119" s="76">
        <f>G120+G121+G122</f>
        <v>3963.7000000000003</v>
      </c>
      <c r="H119" s="76">
        <f>H120+H121+H122</f>
        <v>3963.7000000000003</v>
      </c>
    </row>
    <row r="120" spans="1:8" ht="24">
      <c r="A120" s="23" t="s">
        <v>350</v>
      </c>
      <c r="B120" s="23" t="s">
        <v>24</v>
      </c>
      <c r="C120" s="13" t="s">
        <v>445</v>
      </c>
      <c r="D120" s="34" t="s">
        <v>720</v>
      </c>
      <c r="E120" s="54" t="s">
        <v>228</v>
      </c>
      <c r="F120" s="76">
        <v>2081.8000000000002</v>
      </c>
      <c r="G120" s="76">
        <v>2081.8000000000002</v>
      </c>
      <c r="H120" s="76">
        <v>2081.8000000000002</v>
      </c>
    </row>
    <row r="121" spans="1:8" ht="24">
      <c r="A121" s="23" t="s">
        <v>350</v>
      </c>
      <c r="B121" s="23" t="s">
        <v>24</v>
      </c>
      <c r="C121" s="13" t="s">
        <v>445</v>
      </c>
      <c r="D121" s="34" t="s">
        <v>721</v>
      </c>
      <c r="E121" s="54" t="s">
        <v>722</v>
      </c>
      <c r="F121" s="76">
        <v>962.4</v>
      </c>
      <c r="G121" s="76">
        <v>962.4</v>
      </c>
      <c r="H121" s="76">
        <v>962.4</v>
      </c>
    </row>
    <row r="122" spans="1:8" ht="60">
      <c r="A122" s="23" t="s">
        <v>350</v>
      </c>
      <c r="B122" s="23" t="s">
        <v>24</v>
      </c>
      <c r="C122" s="13" t="s">
        <v>445</v>
      </c>
      <c r="D122" s="34">
        <v>129</v>
      </c>
      <c r="E122" s="54" t="s">
        <v>230</v>
      </c>
      <c r="F122" s="76">
        <v>919.5</v>
      </c>
      <c r="G122" s="76">
        <v>919.5</v>
      </c>
      <c r="H122" s="76">
        <v>919.5</v>
      </c>
    </row>
    <row r="123" spans="1:8" ht="24">
      <c r="A123" s="23" t="s">
        <v>350</v>
      </c>
      <c r="B123" s="23" t="s">
        <v>24</v>
      </c>
      <c r="C123" s="13" t="s">
        <v>445</v>
      </c>
      <c r="D123" s="33" t="s">
        <v>352</v>
      </c>
      <c r="E123" s="53" t="s">
        <v>353</v>
      </c>
      <c r="F123" s="76">
        <f>F124</f>
        <v>278.83</v>
      </c>
      <c r="G123" s="76">
        <f>G124</f>
        <v>251.6</v>
      </c>
      <c r="H123" s="76">
        <f>H124</f>
        <v>251.6</v>
      </c>
    </row>
    <row r="124" spans="1:8" ht="24">
      <c r="A124" s="23" t="s">
        <v>350</v>
      </c>
      <c r="B124" s="23" t="s">
        <v>24</v>
      </c>
      <c r="C124" s="13" t="s">
        <v>445</v>
      </c>
      <c r="D124" s="23" t="s">
        <v>354</v>
      </c>
      <c r="E124" s="52" t="s">
        <v>336</v>
      </c>
      <c r="F124" s="76">
        <v>278.83</v>
      </c>
      <c r="G124" s="76">
        <v>251.6</v>
      </c>
      <c r="H124" s="76">
        <v>251.6</v>
      </c>
    </row>
    <row r="125" spans="1:8">
      <c r="A125" s="23" t="s">
        <v>350</v>
      </c>
      <c r="B125" s="23" t="s">
        <v>24</v>
      </c>
      <c r="C125" s="13" t="s">
        <v>445</v>
      </c>
      <c r="D125" s="33" t="s">
        <v>358</v>
      </c>
      <c r="E125" s="53" t="s">
        <v>359</v>
      </c>
      <c r="F125" s="76">
        <f>F126</f>
        <v>0.3</v>
      </c>
      <c r="G125" s="76"/>
      <c r="H125" s="76"/>
    </row>
    <row r="126" spans="1:8">
      <c r="A126" s="23" t="s">
        <v>350</v>
      </c>
      <c r="B126" s="23" t="s">
        <v>24</v>
      </c>
      <c r="C126" s="13" t="s">
        <v>445</v>
      </c>
      <c r="D126" s="23">
        <v>853</v>
      </c>
      <c r="E126" s="54" t="s">
        <v>709</v>
      </c>
      <c r="F126" s="76">
        <v>0.3</v>
      </c>
      <c r="G126" s="76"/>
      <c r="H126" s="76"/>
    </row>
    <row r="127" spans="1:8" ht="60">
      <c r="A127" s="23" t="s">
        <v>350</v>
      </c>
      <c r="B127" s="23" t="s">
        <v>24</v>
      </c>
      <c r="C127" s="13" t="s">
        <v>447</v>
      </c>
      <c r="D127" s="34"/>
      <c r="E127" s="54" t="s">
        <v>673</v>
      </c>
      <c r="F127" s="76">
        <f>F129+F130+F131</f>
        <v>3734.7</v>
      </c>
      <c r="G127" s="76">
        <f>G129+G130+G131</f>
        <v>3735</v>
      </c>
      <c r="H127" s="76">
        <f>H129+H130+H131</f>
        <v>3735</v>
      </c>
    </row>
    <row r="128" spans="1:8" ht="72">
      <c r="A128" s="23" t="s">
        <v>350</v>
      </c>
      <c r="B128" s="23" t="s">
        <v>24</v>
      </c>
      <c r="C128" s="13" t="s">
        <v>447</v>
      </c>
      <c r="D128" s="33" t="s">
        <v>718</v>
      </c>
      <c r="E128" s="53" t="s">
        <v>719</v>
      </c>
      <c r="F128" s="76">
        <f>F129+F130+F131</f>
        <v>3734.7</v>
      </c>
      <c r="G128" s="76">
        <f>G129+G130+G131</f>
        <v>3735</v>
      </c>
      <c r="H128" s="76">
        <f>H129+H130+H131</f>
        <v>3735</v>
      </c>
    </row>
    <row r="129" spans="1:8" ht="24">
      <c r="A129" s="23" t="s">
        <v>350</v>
      </c>
      <c r="B129" s="23" t="s">
        <v>24</v>
      </c>
      <c r="C129" s="13" t="s">
        <v>447</v>
      </c>
      <c r="D129" s="34" t="s">
        <v>720</v>
      </c>
      <c r="E129" s="54" t="s">
        <v>228</v>
      </c>
      <c r="F129" s="76">
        <v>2295</v>
      </c>
      <c r="G129" s="76">
        <v>2295</v>
      </c>
      <c r="H129" s="76">
        <v>2295</v>
      </c>
    </row>
    <row r="130" spans="1:8" ht="24">
      <c r="A130" s="23" t="s">
        <v>350</v>
      </c>
      <c r="B130" s="23" t="s">
        <v>24</v>
      </c>
      <c r="C130" s="13" t="s">
        <v>447</v>
      </c>
      <c r="D130" s="34" t="s">
        <v>721</v>
      </c>
      <c r="E130" s="54" t="s">
        <v>722</v>
      </c>
      <c r="F130" s="76">
        <v>574</v>
      </c>
      <c r="G130" s="76">
        <v>574</v>
      </c>
      <c r="H130" s="76">
        <v>574</v>
      </c>
    </row>
    <row r="131" spans="1:8" ht="60">
      <c r="A131" s="23" t="s">
        <v>350</v>
      </c>
      <c r="B131" s="23" t="s">
        <v>24</v>
      </c>
      <c r="C131" s="13" t="s">
        <v>447</v>
      </c>
      <c r="D131" s="34">
        <v>129</v>
      </c>
      <c r="E131" s="54" t="s">
        <v>230</v>
      </c>
      <c r="F131" s="76">
        <v>865.7</v>
      </c>
      <c r="G131" s="76">
        <v>866</v>
      </c>
      <c r="H131" s="76">
        <v>866</v>
      </c>
    </row>
    <row r="132" spans="1:8" ht="36">
      <c r="A132" s="13" t="s">
        <v>350</v>
      </c>
      <c r="B132" s="13">
        <v>13</v>
      </c>
      <c r="C132" s="13" t="s">
        <v>515</v>
      </c>
      <c r="D132" s="23"/>
      <c r="E132" s="52" t="s">
        <v>516</v>
      </c>
      <c r="F132" s="76">
        <f>F133+F143+F146+F154+F161+F151</f>
        <v>65560.096999999994</v>
      </c>
      <c r="G132" s="76">
        <f>G133+G143+G146+G154</f>
        <v>24754.100000000002</v>
      </c>
      <c r="H132" s="76">
        <f>H133+H143+H146+H154</f>
        <v>25547.100000000002</v>
      </c>
    </row>
    <row r="133" spans="1:8" ht="48">
      <c r="A133" s="13" t="s">
        <v>350</v>
      </c>
      <c r="B133" s="13" t="s">
        <v>24</v>
      </c>
      <c r="C133" s="13" t="s">
        <v>574</v>
      </c>
      <c r="D133" s="34"/>
      <c r="E133" s="58" t="s">
        <v>504</v>
      </c>
      <c r="F133" s="123">
        <f>F134+F138+F140</f>
        <v>16208.861000000003</v>
      </c>
      <c r="G133" s="123">
        <f>G134+G138+G140</f>
        <v>13070.400000000001</v>
      </c>
      <c r="H133" s="123">
        <f>H134+H138+H140</f>
        <v>13863.400000000001</v>
      </c>
    </row>
    <row r="134" spans="1:8" ht="72">
      <c r="A134" s="13" t="s">
        <v>350</v>
      </c>
      <c r="B134" s="13" t="s">
        <v>24</v>
      </c>
      <c r="C134" s="13" t="s">
        <v>574</v>
      </c>
      <c r="D134" s="33" t="s">
        <v>718</v>
      </c>
      <c r="E134" s="53" t="s">
        <v>719</v>
      </c>
      <c r="F134" s="123">
        <f>F135+F136+F137</f>
        <v>7884.4000000000005</v>
      </c>
      <c r="G134" s="123">
        <f>G135+G136+G137</f>
        <v>7884.4000000000005</v>
      </c>
      <c r="H134" s="123">
        <f>H135+H136+H137</f>
        <v>7884.4000000000005</v>
      </c>
    </row>
    <row r="135" spans="1:8">
      <c r="A135" s="13" t="s">
        <v>350</v>
      </c>
      <c r="B135" s="13" t="s">
        <v>24</v>
      </c>
      <c r="C135" s="13" t="s">
        <v>574</v>
      </c>
      <c r="D135" s="34" t="s">
        <v>725</v>
      </c>
      <c r="E135" s="54" t="s">
        <v>52</v>
      </c>
      <c r="F135" s="123">
        <v>6039.1</v>
      </c>
      <c r="G135" s="123">
        <v>6039.1</v>
      </c>
      <c r="H135" s="123">
        <v>6039.1</v>
      </c>
    </row>
    <row r="136" spans="1:8" ht="24">
      <c r="A136" s="13" t="s">
        <v>350</v>
      </c>
      <c r="B136" s="13" t="s">
        <v>24</v>
      </c>
      <c r="C136" s="13" t="s">
        <v>574</v>
      </c>
      <c r="D136" s="34">
        <v>112</v>
      </c>
      <c r="E136" s="54" t="s">
        <v>722</v>
      </c>
      <c r="F136" s="123">
        <v>21.6</v>
      </c>
      <c r="G136" s="123">
        <v>21.6</v>
      </c>
      <c r="H136" s="123">
        <v>21.6</v>
      </c>
    </row>
    <row r="137" spans="1:8" ht="48">
      <c r="A137" s="13" t="s">
        <v>350</v>
      </c>
      <c r="B137" s="13" t="s">
        <v>24</v>
      </c>
      <c r="C137" s="13" t="s">
        <v>574</v>
      </c>
      <c r="D137" s="34">
        <v>119</v>
      </c>
      <c r="E137" s="54" t="s">
        <v>466</v>
      </c>
      <c r="F137" s="123">
        <v>1823.7</v>
      </c>
      <c r="G137" s="123">
        <v>1823.7</v>
      </c>
      <c r="H137" s="123">
        <v>1823.7</v>
      </c>
    </row>
    <row r="138" spans="1:8" ht="24">
      <c r="A138" s="13" t="s">
        <v>350</v>
      </c>
      <c r="B138" s="13" t="s">
        <v>24</v>
      </c>
      <c r="C138" s="13" t="s">
        <v>574</v>
      </c>
      <c r="D138" s="33" t="s">
        <v>352</v>
      </c>
      <c r="E138" s="53" t="s">
        <v>353</v>
      </c>
      <c r="F138" s="123">
        <f>F139</f>
        <v>8293.3610000000008</v>
      </c>
      <c r="G138" s="123">
        <f>G139</f>
        <v>5164</v>
      </c>
      <c r="H138" s="123">
        <f>H139</f>
        <v>5957</v>
      </c>
    </row>
    <row r="139" spans="1:8" ht="24">
      <c r="A139" s="13" t="s">
        <v>350</v>
      </c>
      <c r="B139" s="13" t="s">
        <v>24</v>
      </c>
      <c r="C139" s="13" t="s">
        <v>574</v>
      </c>
      <c r="D139" s="23" t="s">
        <v>354</v>
      </c>
      <c r="E139" s="52" t="s">
        <v>355</v>
      </c>
      <c r="F139" s="123">
        <v>8293.3610000000008</v>
      </c>
      <c r="G139" s="123">
        <v>5164</v>
      </c>
      <c r="H139" s="123">
        <v>5957</v>
      </c>
    </row>
    <row r="140" spans="1:8">
      <c r="A140" s="13" t="s">
        <v>350</v>
      </c>
      <c r="B140" s="13" t="s">
        <v>24</v>
      </c>
      <c r="C140" s="13" t="s">
        <v>574</v>
      </c>
      <c r="D140" s="33" t="s">
        <v>358</v>
      </c>
      <c r="E140" s="53" t="s">
        <v>359</v>
      </c>
      <c r="F140" s="76">
        <f>F141+F142</f>
        <v>31.1</v>
      </c>
      <c r="G140" s="76">
        <f>G142</f>
        <v>22</v>
      </c>
      <c r="H140" s="76">
        <f>H142</f>
        <v>22</v>
      </c>
    </row>
    <row r="141" spans="1:8" ht="24">
      <c r="A141" s="13" t="s">
        <v>350</v>
      </c>
      <c r="B141" s="13" t="s">
        <v>24</v>
      </c>
      <c r="C141" s="13" t="s">
        <v>574</v>
      </c>
      <c r="D141" s="33">
        <v>851</v>
      </c>
      <c r="E141" s="53" t="s">
        <v>754</v>
      </c>
      <c r="F141" s="76">
        <v>9.1</v>
      </c>
      <c r="G141" s="76"/>
      <c r="H141" s="76"/>
    </row>
    <row r="142" spans="1:8" ht="24">
      <c r="A142" s="13" t="s">
        <v>350</v>
      </c>
      <c r="B142" s="13" t="s">
        <v>24</v>
      </c>
      <c r="C142" s="13" t="s">
        <v>574</v>
      </c>
      <c r="D142" s="23" t="s">
        <v>723</v>
      </c>
      <c r="E142" s="54" t="s">
        <v>724</v>
      </c>
      <c r="F142" s="76">
        <v>22</v>
      </c>
      <c r="G142" s="76">
        <v>22</v>
      </c>
      <c r="H142" s="76">
        <v>22</v>
      </c>
    </row>
    <row r="143" spans="1:8" ht="48">
      <c r="A143" s="13" t="s">
        <v>350</v>
      </c>
      <c r="B143" s="13">
        <v>13</v>
      </c>
      <c r="C143" s="13" t="s">
        <v>575</v>
      </c>
      <c r="D143" s="23"/>
      <c r="E143" s="52" t="s">
        <v>517</v>
      </c>
      <c r="F143" s="83">
        <f t="shared" ref="F143:H144" si="2">F144</f>
        <v>425.87</v>
      </c>
      <c r="G143" s="83">
        <f t="shared" si="2"/>
        <v>500</v>
      </c>
      <c r="H143" s="83">
        <f t="shared" si="2"/>
        <v>500</v>
      </c>
    </row>
    <row r="144" spans="1:8" ht="24">
      <c r="A144" s="13" t="s">
        <v>350</v>
      </c>
      <c r="B144" s="13">
        <v>13</v>
      </c>
      <c r="C144" s="13" t="s">
        <v>575</v>
      </c>
      <c r="D144" s="33" t="s">
        <v>352</v>
      </c>
      <c r="E144" s="53" t="s">
        <v>353</v>
      </c>
      <c r="F144" s="83">
        <f t="shared" si="2"/>
        <v>425.87</v>
      </c>
      <c r="G144" s="83">
        <f t="shared" si="2"/>
        <v>500</v>
      </c>
      <c r="H144" s="83">
        <f t="shared" si="2"/>
        <v>500</v>
      </c>
    </row>
    <row r="145" spans="1:8" ht="24">
      <c r="A145" s="13" t="s">
        <v>350</v>
      </c>
      <c r="B145" s="13">
        <v>13</v>
      </c>
      <c r="C145" s="13" t="s">
        <v>575</v>
      </c>
      <c r="D145" s="23" t="s">
        <v>354</v>
      </c>
      <c r="E145" s="52" t="s">
        <v>336</v>
      </c>
      <c r="F145" s="83">
        <v>425.87</v>
      </c>
      <c r="G145" s="83">
        <v>500</v>
      </c>
      <c r="H145" s="83">
        <v>500</v>
      </c>
    </row>
    <row r="146" spans="1:8" ht="24">
      <c r="A146" s="13" t="s">
        <v>350</v>
      </c>
      <c r="B146" s="13">
        <v>13</v>
      </c>
      <c r="C146" s="13" t="s">
        <v>668</v>
      </c>
      <c r="D146" s="23"/>
      <c r="E146" s="52" t="s">
        <v>518</v>
      </c>
      <c r="F146" s="83">
        <f>F147+F149</f>
        <v>28631.5</v>
      </c>
      <c r="G146" s="83">
        <f>G147+G149</f>
        <v>1084</v>
      </c>
      <c r="H146" s="83">
        <f>H147+H149</f>
        <v>1084</v>
      </c>
    </row>
    <row r="147" spans="1:8" ht="24">
      <c r="A147" s="13" t="s">
        <v>350</v>
      </c>
      <c r="B147" s="13">
        <v>13</v>
      </c>
      <c r="C147" s="13" t="s">
        <v>668</v>
      </c>
      <c r="D147" s="33" t="s">
        <v>352</v>
      </c>
      <c r="E147" s="53" t="s">
        <v>353</v>
      </c>
      <c r="F147" s="83">
        <f>F148</f>
        <v>1631.5</v>
      </c>
      <c r="G147" s="83">
        <f>G148</f>
        <v>1084</v>
      </c>
      <c r="H147" s="83">
        <f>H148</f>
        <v>1084</v>
      </c>
    </row>
    <row r="148" spans="1:8" ht="24">
      <c r="A148" s="13" t="s">
        <v>350</v>
      </c>
      <c r="B148" s="13">
        <v>13</v>
      </c>
      <c r="C148" s="13" t="s">
        <v>668</v>
      </c>
      <c r="D148" s="23" t="s">
        <v>354</v>
      </c>
      <c r="E148" s="52" t="s">
        <v>336</v>
      </c>
      <c r="F148" s="83">
        <v>1631.5</v>
      </c>
      <c r="G148" s="83">
        <v>1084</v>
      </c>
      <c r="H148" s="83">
        <v>1084</v>
      </c>
    </row>
    <row r="149" spans="1:8">
      <c r="A149" s="13" t="s">
        <v>350</v>
      </c>
      <c r="B149" s="13">
        <v>13</v>
      </c>
      <c r="C149" s="13" t="s">
        <v>668</v>
      </c>
      <c r="D149" s="33" t="s">
        <v>358</v>
      </c>
      <c r="E149" s="53" t="s">
        <v>359</v>
      </c>
      <c r="F149" s="76">
        <f>F150</f>
        <v>27000</v>
      </c>
      <c r="G149" s="76">
        <f>G150</f>
        <v>0</v>
      </c>
      <c r="H149" s="76">
        <f>H150</f>
        <v>0</v>
      </c>
    </row>
    <row r="150" spans="1:8" ht="36">
      <c r="A150" s="13" t="s">
        <v>350</v>
      </c>
      <c r="B150" s="13">
        <v>13</v>
      </c>
      <c r="C150" s="13" t="s">
        <v>668</v>
      </c>
      <c r="D150" s="23">
        <v>831</v>
      </c>
      <c r="E150" s="52" t="s">
        <v>710</v>
      </c>
      <c r="F150" s="76">
        <v>27000</v>
      </c>
      <c r="G150" s="76"/>
      <c r="H150" s="76"/>
    </row>
    <row r="151" spans="1:8" ht="48">
      <c r="A151" s="13" t="s">
        <v>350</v>
      </c>
      <c r="B151" s="13">
        <v>13</v>
      </c>
      <c r="C151" s="13" t="s">
        <v>2</v>
      </c>
      <c r="D151" s="23"/>
      <c r="E151" s="52" t="s">
        <v>393</v>
      </c>
      <c r="F151" s="76">
        <f>F152</f>
        <v>126.9</v>
      </c>
      <c r="G151" s="76"/>
      <c r="H151" s="76"/>
    </row>
    <row r="152" spans="1:8" ht="24">
      <c r="A152" s="13" t="s">
        <v>350</v>
      </c>
      <c r="B152" s="13">
        <v>13</v>
      </c>
      <c r="C152" s="13" t="s">
        <v>2</v>
      </c>
      <c r="D152" s="33" t="s">
        <v>352</v>
      </c>
      <c r="E152" s="53" t="s">
        <v>353</v>
      </c>
      <c r="F152" s="76">
        <f>F153</f>
        <v>126.9</v>
      </c>
      <c r="G152" s="76"/>
      <c r="H152" s="76"/>
    </row>
    <row r="153" spans="1:8" ht="24">
      <c r="A153" s="13" t="s">
        <v>350</v>
      </c>
      <c r="B153" s="13">
        <v>13</v>
      </c>
      <c r="C153" s="13" t="s">
        <v>2</v>
      </c>
      <c r="D153" s="23" t="s">
        <v>354</v>
      </c>
      <c r="E153" s="52" t="s">
        <v>336</v>
      </c>
      <c r="F153" s="76">
        <v>126.9</v>
      </c>
      <c r="G153" s="76"/>
      <c r="H153" s="76"/>
    </row>
    <row r="154" spans="1:8" ht="24">
      <c r="A154" s="13" t="s">
        <v>350</v>
      </c>
      <c r="B154" s="13" t="s">
        <v>24</v>
      </c>
      <c r="C154" s="13" t="s">
        <v>576</v>
      </c>
      <c r="D154" s="34"/>
      <c r="E154" s="58" t="s">
        <v>502</v>
      </c>
      <c r="F154" s="76">
        <f>F155+F159</f>
        <v>10079.200000000001</v>
      </c>
      <c r="G154" s="76">
        <f>G155+G159</f>
        <v>10099.700000000001</v>
      </c>
      <c r="H154" s="76">
        <f>H155+H159</f>
        <v>10099.700000000001</v>
      </c>
    </row>
    <row r="155" spans="1:8" ht="72">
      <c r="A155" s="13" t="s">
        <v>350</v>
      </c>
      <c r="B155" s="13" t="s">
        <v>24</v>
      </c>
      <c r="C155" s="13" t="s">
        <v>576</v>
      </c>
      <c r="D155" s="33" t="s">
        <v>718</v>
      </c>
      <c r="E155" s="53" t="s">
        <v>719</v>
      </c>
      <c r="F155" s="76">
        <f>F156+F157+F158</f>
        <v>9651.2000000000007</v>
      </c>
      <c r="G155" s="76">
        <f>G156+G157+G158</f>
        <v>9651.2000000000007</v>
      </c>
      <c r="H155" s="76">
        <f>H156+H157+H158</f>
        <v>9651.2000000000007</v>
      </c>
    </row>
    <row r="156" spans="1:8">
      <c r="A156" s="13" t="s">
        <v>350</v>
      </c>
      <c r="B156" s="13" t="s">
        <v>24</v>
      </c>
      <c r="C156" s="13" t="s">
        <v>576</v>
      </c>
      <c r="D156" s="34" t="s">
        <v>725</v>
      </c>
      <c r="E156" s="54" t="s">
        <v>52</v>
      </c>
      <c r="F156" s="76">
        <v>5912.6</v>
      </c>
      <c r="G156" s="76">
        <v>5912.6</v>
      </c>
      <c r="H156" s="76">
        <v>5912.6</v>
      </c>
    </row>
    <row r="157" spans="1:8" ht="24">
      <c r="A157" s="13" t="s">
        <v>350</v>
      </c>
      <c r="B157" s="13" t="s">
        <v>24</v>
      </c>
      <c r="C157" s="13" t="s">
        <v>576</v>
      </c>
      <c r="D157" s="34">
        <v>112</v>
      </c>
      <c r="E157" s="54" t="s">
        <v>722</v>
      </c>
      <c r="F157" s="76">
        <v>1500</v>
      </c>
      <c r="G157" s="76">
        <v>1500</v>
      </c>
      <c r="H157" s="76">
        <v>1500</v>
      </c>
    </row>
    <row r="158" spans="1:8" ht="48">
      <c r="A158" s="13" t="s">
        <v>350</v>
      </c>
      <c r="B158" s="13" t="s">
        <v>24</v>
      </c>
      <c r="C158" s="13" t="s">
        <v>576</v>
      </c>
      <c r="D158" s="34">
        <v>119</v>
      </c>
      <c r="E158" s="54" t="s">
        <v>466</v>
      </c>
      <c r="F158" s="76">
        <v>2238.6</v>
      </c>
      <c r="G158" s="76">
        <v>2238.6</v>
      </c>
      <c r="H158" s="76">
        <v>2238.6</v>
      </c>
    </row>
    <row r="159" spans="1:8" ht="24">
      <c r="A159" s="13" t="s">
        <v>350</v>
      </c>
      <c r="B159" s="13" t="s">
        <v>24</v>
      </c>
      <c r="C159" s="13" t="s">
        <v>576</v>
      </c>
      <c r="D159" s="33" t="s">
        <v>352</v>
      </c>
      <c r="E159" s="53" t="s">
        <v>353</v>
      </c>
      <c r="F159" s="76">
        <f>F160</f>
        <v>428</v>
      </c>
      <c r="G159" s="76">
        <f>G160</f>
        <v>448.5</v>
      </c>
      <c r="H159" s="76">
        <f>H160</f>
        <v>448.5</v>
      </c>
    </row>
    <row r="160" spans="1:8" ht="24">
      <c r="A160" s="13" t="s">
        <v>350</v>
      </c>
      <c r="B160" s="13" t="s">
        <v>24</v>
      </c>
      <c r="C160" s="13" t="s">
        <v>576</v>
      </c>
      <c r="D160" s="23" t="s">
        <v>354</v>
      </c>
      <c r="E160" s="52" t="s">
        <v>355</v>
      </c>
      <c r="F160" s="76">
        <v>428</v>
      </c>
      <c r="G160" s="76">
        <v>448.5</v>
      </c>
      <c r="H160" s="76">
        <v>448.5</v>
      </c>
    </row>
    <row r="161" spans="1:8" ht="36">
      <c r="A161" s="13" t="s">
        <v>350</v>
      </c>
      <c r="B161" s="13" t="s">
        <v>24</v>
      </c>
      <c r="C161" s="13" t="s">
        <v>577</v>
      </c>
      <c r="D161" s="13"/>
      <c r="E161" s="52" t="s">
        <v>473</v>
      </c>
      <c r="F161" s="76">
        <f>F162</f>
        <v>10087.766</v>
      </c>
      <c r="G161" s="76"/>
      <c r="H161" s="76"/>
    </row>
    <row r="162" spans="1:8" ht="36">
      <c r="A162" s="13" t="s">
        <v>350</v>
      </c>
      <c r="B162" s="13" t="s">
        <v>24</v>
      </c>
      <c r="C162" s="13" t="s">
        <v>577</v>
      </c>
      <c r="D162" s="23">
        <v>400</v>
      </c>
      <c r="E162" s="52" t="s">
        <v>532</v>
      </c>
      <c r="F162" s="76">
        <f>F163</f>
        <v>10087.766</v>
      </c>
      <c r="G162" s="76"/>
      <c r="H162" s="76"/>
    </row>
    <row r="163" spans="1:8" ht="48">
      <c r="A163" s="13" t="s">
        <v>350</v>
      </c>
      <c r="B163" s="13" t="s">
        <v>24</v>
      </c>
      <c r="C163" s="13" t="s">
        <v>577</v>
      </c>
      <c r="D163" s="23">
        <v>412</v>
      </c>
      <c r="E163" s="52" t="s">
        <v>240</v>
      </c>
      <c r="F163" s="76">
        <v>10087.766</v>
      </c>
      <c r="G163" s="76"/>
      <c r="H163" s="76"/>
    </row>
    <row r="164" spans="1:8" ht="36">
      <c r="A164" s="23" t="s">
        <v>350</v>
      </c>
      <c r="B164" s="23" t="s">
        <v>24</v>
      </c>
      <c r="C164" s="13" t="s">
        <v>539</v>
      </c>
      <c r="D164" s="13"/>
      <c r="E164" s="52" t="s">
        <v>72</v>
      </c>
      <c r="F164" s="76">
        <f>F165</f>
        <v>264</v>
      </c>
      <c r="G164" s="76">
        <f>G165</f>
        <v>264</v>
      </c>
      <c r="H164" s="76">
        <f>H165</f>
        <v>264</v>
      </c>
    </row>
    <row r="165" spans="1:8" ht="84">
      <c r="A165" s="23" t="s">
        <v>350</v>
      </c>
      <c r="B165" s="23" t="s">
        <v>24</v>
      </c>
      <c r="C165" s="35" t="s">
        <v>578</v>
      </c>
      <c r="D165" s="77"/>
      <c r="E165" s="59" t="s">
        <v>311</v>
      </c>
      <c r="F165" s="76">
        <f>F169+F166</f>
        <v>264</v>
      </c>
      <c r="G165" s="76">
        <f>G169+G166</f>
        <v>264</v>
      </c>
      <c r="H165" s="76">
        <f>H169+H166</f>
        <v>264</v>
      </c>
    </row>
    <row r="166" spans="1:8" ht="72">
      <c r="A166" s="23" t="s">
        <v>350</v>
      </c>
      <c r="B166" s="23" t="s">
        <v>24</v>
      </c>
      <c r="C166" s="35" t="s">
        <v>578</v>
      </c>
      <c r="D166" s="33" t="s">
        <v>718</v>
      </c>
      <c r="E166" s="53" t="s">
        <v>719</v>
      </c>
      <c r="F166" s="76">
        <f>F167+F168</f>
        <v>229</v>
      </c>
      <c r="G166" s="76">
        <f>G167+G168</f>
        <v>229</v>
      </c>
      <c r="H166" s="76">
        <f>H167+H168</f>
        <v>229</v>
      </c>
    </row>
    <row r="167" spans="1:8" ht="24">
      <c r="A167" s="23" t="s">
        <v>350</v>
      </c>
      <c r="B167" s="23" t="s">
        <v>24</v>
      </c>
      <c r="C167" s="35" t="s">
        <v>578</v>
      </c>
      <c r="D167" s="34" t="s">
        <v>720</v>
      </c>
      <c r="E167" s="54" t="s">
        <v>228</v>
      </c>
      <c r="F167" s="76">
        <v>172</v>
      </c>
      <c r="G167" s="76">
        <v>172</v>
      </c>
      <c r="H167" s="76">
        <v>172</v>
      </c>
    </row>
    <row r="168" spans="1:8" ht="60">
      <c r="A168" s="23" t="s">
        <v>350</v>
      </c>
      <c r="B168" s="23" t="s">
        <v>24</v>
      </c>
      <c r="C168" s="35" t="s">
        <v>578</v>
      </c>
      <c r="D168" s="34">
        <v>129</v>
      </c>
      <c r="E168" s="54" t="s">
        <v>230</v>
      </c>
      <c r="F168" s="76">
        <v>57</v>
      </c>
      <c r="G168" s="76">
        <v>57</v>
      </c>
      <c r="H168" s="76">
        <v>57</v>
      </c>
    </row>
    <row r="169" spans="1:8" ht="24">
      <c r="A169" s="23" t="s">
        <v>350</v>
      </c>
      <c r="B169" s="23" t="s">
        <v>24</v>
      </c>
      <c r="C169" s="35" t="s">
        <v>578</v>
      </c>
      <c r="D169" s="33" t="s">
        <v>352</v>
      </c>
      <c r="E169" s="53" t="s">
        <v>353</v>
      </c>
      <c r="F169" s="76">
        <f>F170</f>
        <v>35</v>
      </c>
      <c r="G169" s="76">
        <f>G170</f>
        <v>35</v>
      </c>
      <c r="H169" s="76">
        <f>H170</f>
        <v>35</v>
      </c>
    </row>
    <row r="170" spans="1:8" ht="24">
      <c r="A170" s="23" t="s">
        <v>350</v>
      </c>
      <c r="B170" s="23" t="s">
        <v>24</v>
      </c>
      <c r="C170" s="35" t="s">
        <v>578</v>
      </c>
      <c r="D170" s="23" t="s">
        <v>354</v>
      </c>
      <c r="E170" s="52" t="s">
        <v>336</v>
      </c>
      <c r="F170" s="76">
        <v>35</v>
      </c>
      <c r="G170" s="76">
        <v>35</v>
      </c>
      <c r="H170" s="76">
        <v>35</v>
      </c>
    </row>
    <row r="171" spans="1:8" ht="24">
      <c r="A171" s="27" t="s">
        <v>427</v>
      </c>
      <c r="B171" s="27" t="s">
        <v>344</v>
      </c>
      <c r="C171" s="27"/>
      <c r="D171" s="27"/>
      <c r="E171" s="56" t="s">
        <v>76</v>
      </c>
      <c r="F171" s="75">
        <f>F172+F182</f>
        <v>4700.8</v>
      </c>
      <c r="G171" s="75">
        <f>G172+G182</f>
        <v>5149.2000000000007</v>
      </c>
      <c r="H171" s="75">
        <f>H172+H182</f>
        <v>5130.1000000000004</v>
      </c>
    </row>
    <row r="172" spans="1:8">
      <c r="A172" s="27" t="s">
        <v>427</v>
      </c>
      <c r="B172" s="27" t="s">
        <v>343</v>
      </c>
      <c r="C172" s="27"/>
      <c r="D172" s="26"/>
      <c r="E172" s="52" t="s">
        <v>26</v>
      </c>
      <c r="F172" s="75">
        <f t="shared" ref="F172:H174" si="3">F173</f>
        <v>2488</v>
      </c>
      <c r="G172" s="75">
        <f t="shared" si="3"/>
        <v>2574.1</v>
      </c>
      <c r="H172" s="75">
        <f t="shared" si="3"/>
        <v>2675</v>
      </c>
    </row>
    <row r="173" spans="1:8">
      <c r="A173" s="13" t="s">
        <v>427</v>
      </c>
      <c r="B173" s="13" t="s">
        <v>343</v>
      </c>
      <c r="C173" s="13" t="s">
        <v>181</v>
      </c>
      <c r="D173" s="13"/>
      <c r="E173" s="57" t="s">
        <v>71</v>
      </c>
      <c r="F173" s="76">
        <f t="shared" si="3"/>
        <v>2488</v>
      </c>
      <c r="G173" s="76">
        <f t="shared" si="3"/>
        <v>2574.1</v>
      </c>
      <c r="H173" s="76">
        <f t="shared" si="3"/>
        <v>2675</v>
      </c>
    </row>
    <row r="174" spans="1:8" ht="36">
      <c r="A174" s="13" t="s">
        <v>427</v>
      </c>
      <c r="B174" s="13" t="s">
        <v>343</v>
      </c>
      <c r="C174" s="13" t="s">
        <v>539</v>
      </c>
      <c r="D174" s="13"/>
      <c r="E174" s="52" t="s">
        <v>72</v>
      </c>
      <c r="F174" s="76">
        <f t="shared" si="3"/>
        <v>2488</v>
      </c>
      <c r="G174" s="76">
        <f t="shared" si="3"/>
        <v>2574.1</v>
      </c>
      <c r="H174" s="76">
        <f t="shared" si="3"/>
        <v>2675</v>
      </c>
    </row>
    <row r="175" spans="1:8" ht="60">
      <c r="A175" s="13" t="s">
        <v>427</v>
      </c>
      <c r="B175" s="13" t="s">
        <v>343</v>
      </c>
      <c r="C175" s="13" t="s">
        <v>579</v>
      </c>
      <c r="D175" s="13"/>
      <c r="E175" s="58" t="s">
        <v>442</v>
      </c>
      <c r="F175" s="76">
        <f>F176+F180</f>
        <v>2488</v>
      </c>
      <c r="G175" s="76">
        <f>G176+G180</f>
        <v>2574.1</v>
      </c>
      <c r="H175" s="76">
        <f>H176+H180</f>
        <v>2675</v>
      </c>
    </row>
    <row r="176" spans="1:8" ht="72">
      <c r="A176" s="13" t="s">
        <v>427</v>
      </c>
      <c r="B176" s="13" t="s">
        <v>343</v>
      </c>
      <c r="C176" s="13" t="s">
        <v>579</v>
      </c>
      <c r="D176" s="33" t="s">
        <v>718</v>
      </c>
      <c r="E176" s="53" t="s">
        <v>719</v>
      </c>
      <c r="F176" s="76">
        <f>F177+F179+F178</f>
        <v>1757.1</v>
      </c>
      <c r="G176" s="76">
        <f>G177+G179+G178</f>
        <v>1757.1</v>
      </c>
      <c r="H176" s="76">
        <f>H177+H179+H178</f>
        <v>1757.1</v>
      </c>
    </row>
    <row r="177" spans="1:8" ht="24">
      <c r="A177" s="13" t="s">
        <v>427</v>
      </c>
      <c r="B177" s="13" t="s">
        <v>343</v>
      </c>
      <c r="C177" s="13" t="s">
        <v>579</v>
      </c>
      <c r="D177" s="34" t="s">
        <v>720</v>
      </c>
      <c r="E177" s="54" t="s">
        <v>228</v>
      </c>
      <c r="F177" s="76">
        <v>1349.1</v>
      </c>
      <c r="G177" s="76">
        <v>1349.1</v>
      </c>
      <c r="H177" s="76">
        <v>1349.1</v>
      </c>
    </row>
    <row r="178" spans="1:8" ht="48">
      <c r="A178" s="13" t="s">
        <v>427</v>
      </c>
      <c r="B178" s="13" t="s">
        <v>343</v>
      </c>
      <c r="C178" s="13" t="s">
        <v>579</v>
      </c>
      <c r="D178" s="34" t="s">
        <v>721</v>
      </c>
      <c r="E178" s="54" t="s">
        <v>229</v>
      </c>
      <c r="F178" s="76">
        <v>0.6</v>
      </c>
      <c r="G178" s="76">
        <v>0.6</v>
      </c>
      <c r="H178" s="76">
        <v>0.6</v>
      </c>
    </row>
    <row r="179" spans="1:8" ht="60">
      <c r="A179" s="13" t="s">
        <v>427</v>
      </c>
      <c r="B179" s="13" t="s">
        <v>343</v>
      </c>
      <c r="C179" s="13" t="s">
        <v>579</v>
      </c>
      <c r="D179" s="34">
        <v>129</v>
      </c>
      <c r="E179" s="54" t="s">
        <v>230</v>
      </c>
      <c r="F179" s="76">
        <v>407.4</v>
      </c>
      <c r="G179" s="76">
        <v>407.4</v>
      </c>
      <c r="H179" s="76">
        <v>407.4</v>
      </c>
    </row>
    <row r="180" spans="1:8" ht="24">
      <c r="A180" s="13" t="s">
        <v>427</v>
      </c>
      <c r="B180" s="13" t="s">
        <v>343</v>
      </c>
      <c r="C180" s="13" t="s">
        <v>579</v>
      </c>
      <c r="D180" s="33" t="s">
        <v>352</v>
      </c>
      <c r="E180" s="53" t="s">
        <v>353</v>
      </c>
      <c r="F180" s="76">
        <f>F181</f>
        <v>730.9</v>
      </c>
      <c r="G180" s="76">
        <f>G181</f>
        <v>817</v>
      </c>
      <c r="H180" s="76">
        <f>H181</f>
        <v>917.9</v>
      </c>
    </row>
    <row r="181" spans="1:8" ht="24">
      <c r="A181" s="13" t="s">
        <v>427</v>
      </c>
      <c r="B181" s="13" t="s">
        <v>343</v>
      </c>
      <c r="C181" s="13" t="s">
        <v>579</v>
      </c>
      <c r="D181" s="23" t="s">
        <v>354</v>
      </c>
      <c r="E181" s="52" t="s">
        <v>336</v>
      </c>
      <c r="F181" s="76">
        <v>730.9</v>
      </c>
      <c r="G181" s="76">
        <v>817</v>
      </c>
      <c r="H181" s="76">
        <v>917.9</v>
      </c>
    </row>
    <row r="182" spans="1:8" ht="48">
      <c r="A182" s="26" t="s">
        <v>427</v>
      </c>
      <c r="B182" s="26" t="s">
        <v>360</v>
      </c>
      <c r="C182" s="13"/>
      <c r="D182" s="23"/>
      <c r="E182" s="52" t="s">
        <v>60</v>
      </c>
      <c r="F182" s="75">
        <f>F183</f>
        <v>2212.8000000000002</v>
      </c>
      <c r="G182" s="75">
        <f>G183</f>
        <v>2575.1000000000004</v>
      </c>
      <c r="H182" s="75">
        <f>H183</f>
        <v>2455.1000000000004</v>
      </c>
    </row>
    <row r="183" spans="1:8" ht="36">
      <c r="A183" s="23" t="s">
        <v>427</v>
      </c>
      <c r="B183" s="23" t="s">
        <v>360</v>
      </c>
      <c r="C183" s="13" t="s">
        <v>514</v>
      </c>
      <c r="D183" s="23"/>
      <c r="E183" s="52" t="s">
        <v>437</v>
      </c>
      <c r="F183" s="76">
        <f>F184+F197</f>
        <v>2212.8000000000002</v>
      </c>
      <c r="G183" s="76">
        <f>G184+G197</f>
        <v>2575.1000000000004</v>
      </c>
      <c r="H183" s="76">
        <f>H184+H197</f>
        <v>2455.1000000000004</v>
      </c>
    </row>
    <row r="184" spans="1:8" ht="60">
      <c r="A184" s="23" t="s">
        <v>427</v>
      </c>
      <c r="B184" s="23" t="s">
        <v>360</v>
      </c>
      <c r="C184" s="13" t="s">
        <v>332</v>
      </c>
      <c r="D184" s="23"/>
      <c r="E184" s="52" t="s">
        <v>433</v>
      </c>
      <c r="F184" s="76">
        <f>F185+F193</f>
        <v>2158.6000000000004</v>
      </c>
      <c r="G184" s="76">
        <f>G185+G193</f>
        <v>2455.1000000000004</v>
      </c>
      <c r="H184" s="76">
        <f>H185+H193</f>
        <v>2455.1000000000004</v>
      </c>
    </row>
    <row r="185" spans="1:8" ht="84">
      <c r="A185" s="23" t="s">
        <v>427</v>
      </c>
      <c r="B185" s="23" t="s">
        <v>360</v>
      </c>
      <c r="C185" s="13" t="s">
        <v>333</v>
      </c>
      <c r="D185" s="23"/>
      <c r="E185" s="52" t="s">
        <v>434</v>
      </c>
      <c r="F185" s="76">
        <f>F186+F189</f>
        <v>2155.1000000000004</v>
      </c>
      <c r="G185" s="76">
        <f>G186+G189</f>
        <v>2155.1000000000004</v>
      </c>
      <c r="H185" s="76">
        <f>H186+H189</f>
        <v>2155.1000000000004</v>
      </c>
    </row>
    <row r="186" spans="1:8" ht="36">
      <c r="A186" s="23" t="s">
        <v>427</v>
      </c>
      <c r="B186" s="23" t="s">
        <v>360</v>
      </c>
      <c r="C186" s="13" t="s">
        <v>580</v>
      </c>
      <c r="D186" s="23"/>
      <c r="E186" s="52" t="s">
        <v>249</v>
      </c>
      <c r="F186" s="76">
        <f t="shared" ref="F186:H187" si="4">F187</f>
        <v>279</v>
      </c>
      <c r="G186" s="76">
        <f t="shared" si="4"/>
        <v>279</v>
      </c>
      <c r="H186" s="76">
        <f t="shared" si="4"/>
        <v>279</v>
      </c>
    </row>
    <row r="187" spans="1:8" ht="24">
      <c r="A187" s="23" t="s">
        <v>427</v>
      </c>
      <c r="B187" s="23" t="s">
        <v>360</v>
      </c>
      <c r="C187" s="13" t="s">
        <v>580</v>
      </c>
      <c r="D187" s="33" t="s">
        <v>352</v>
      </c>
      <c r="E187" s="53" t="s">
        <v>353</v>
      </c>
      <c r="F187" s="76">
        <f t="shared" si="4"/>
        <v>279</v>
      </c>
      <c r="G187" s="76">
        <f t="shared" si="4"/>
        <v>279</v>
      </c>
      <c r="H187" s="76">
        <f t="shared" si="4"/>
        <v>279</v>
      </c>
    </row>
    <row r="188" spans="1:8" ht="24">
      <c r="A188" s="23" t="s">
        <v>427</v>
      </c>
      <c r="B188" s="23" t="s">
        <v>360</v>
      </c>
      <c r="C188" s="13" t="s">
        <v>580</v>
      </c>
      <c r="D188" s="23" t="s">
        <v>354</v>
      </c>
      <c r="E188" s="52" t="s">
        <v>355</v>
      </c>
      <c r="F188" s="76">
        <v>279</v>
      </c>
      <c r="G188" s="76">
        <v>279</v>
      </c>
      <c r="H188" s="76">
        <v>279</v>
      </c>
    </row>
    <row r="189" spans="1:8" ht="36">
      <c r="A189" s="23" t="s">
        <v>427</v>
      </c>
      <c r="B189" s="23" t="s">
        <v>360</v>
      </c>
      <c r="C189" s="13" t="s">
        <v>581</v>
      </c>
      <c r="D189" s="23"/>
      <c r="E189" s="52" t="s">
        <v>315</v>
      </c>
      <c r="F189" s="76">
        <f>F190</f>
        <v>1876.1000000000001</v>
      </c>
      <c r="G189" s="76">
        <f>G190</f>
        <v>1876.1000000000001</v>
      </c>
      <c r="H189" s="76">
        <f>H190</f>
        <v>1876.1000000000001</v>
      </c>
    </row>
    <row r="190" spans="1:8" ht="72">
      <c r="A190" s="23" t="s">
        <v>427</v>
      </c>
      <c r="B190" s="23" t="s">
        <v>360</v>
      </c>
      <c r="C190" s="13" t="s">
        <v>581</v>
      </c>
      <c r="D190" s="33" t="s">
        <v>718</v>
      </c>
      <c r="E190" s="53" t="s">
        <v>719</v>
      </c>
      <c r="F190" s="76">
        <f>F191+F192</f>
        <v>1876.1000000000001</v>
      </c>
      <c r="G190" s="76">
        <f>G191+G192</f>
        <v>1876.1000000000001</v>
      </c>
      <c r="H190" s="76">
        <f>H191+H192</f>
        <v>1876.1000000000001</v>
      </c>
    </row>
    <row r="191" spans="1:8">
      <c r="A191" s="23" t="s">
        <v>427</v>
      </c>
      <c r="B191" s="23" t="s">
        <v>360</v>
      </c>
      <c r="C191" s="13" t="s">
        <v>581</v>
      </c>
      <c r="D191" s="34" t="s">
        <v>725</v>
      </c>
      <c r="E191" s="54" t="s">
        <v>52</v>
      </c>
      <c r="F191" s="76">
        <v>1440.9</v>
      </c>
      <c r="G191" s="76">
        <v>1440.9</v>
      </c>
      <c r="H191" s="76">
        <v>1440.9</v>
      </c>
    </row>
    <row r="192" spans="1:8" ht="48">
      <c r="A192" s="23" t="s">
        <v>427</v>
      </c>
      <c r="B192" s="23" t="s">
        <v>360</v>
      </c>
      <c r="C192" s="13" t="s">
        <v>581</v>
      </c>
      <c r="D192" s="34">
        <v>119</v>
      </c>
      <c r="E192" s="54" t="s">
        <v>466</v>
      </c>
      <c r="F192" s="76">
        <v>435.2</v>
      </c>
      <c r="G192" s="76">
        <v>435.2</v>
      </c>
      <c r="H192" s="76">
        <v>435.2</v>
      </c>
    </row>
    <row r="193" spans="1:8" ht="36">
      <c r="A193" s="23" t="s">
        <v>427</v>
      </c>
      <c r="B193" s="23" t="s">
        <v>360</v>
      </c>
      <c r="C193" s="13" t="s">
        <v>693</v>
      </c>
      <c r="D193" s="34"/>
      <c r="E193" s="54" t="s">
        <v>435</v>
      </c>
      <c r="F193" s="76">
        <f t="shared" ref="F193:H195" si="5">F194</f>
        <v>3.5</v>
      </c>
      <c r="G193" s="76">
        <f t="shared" si="5"/>
        <v>300</v>
      </c>
      <c r="H193" s="76">
        <f t="shared" si="5"/>
        <v>300</v>
      </c>
    </row>
    <row r="194" spans="1:8" ht="60">
      <c r="A194" s="23" t="s">
        <v>427</v>
      </c>
      <c r="B194" s="23" t="s">
        <v>360</v>
      </c>
      <c r="C194" s="13" t="s">
        <v>582</v>
      </c>
      <c r="D194" s="23"/>
      <c r="E194" s="54" t="s">
        <v>436</v>
      </c>
      <c r="F194" s="76">
        <f t="shared" si="5"/>
        <v>3.5</v>
      </c>
      <c r="G194" s="76">
        <f t="shared" si="5"/>
        <v>300</v>
      </c>
      <c r="H194" s="76">
        <f t="shared" si="5"/>
        <v>300</v>
      </c>
    </row>
    <row r="195" spans="1:8" ht="24">
      <c r="A195" s="23" t="s">
        <v>427</v>
      </c>
      <c r="B195" s="23" t="s">
        <v>360</v>
      </c>
      <c r="C195" s="13" t="s">
        <v>582</v>
      </c>
      <c r="D195" s="33" t="s">
        <v>352</v>
      </c>
      <c r="E195" s="53" t="s">
        <v>353</v>
      </c>
      <c r="F195" s="76">
        <f t="shared" si="5"/>
        <v>3.5</v>
      </c>
      <c r="G195" s="76">
        <f t="shared" si="5"/>
        <v>300</v>
      </c>
      <c r="H195" s="76">
        <f t="shared" si="5"/>
        <v>300</v>
      </c>
    </row>
    <row r="196" spans="1:8" ht="24">
      <c r="A196" s="23" t="s">
        <v>427</v>
      </c>
      <c r="B196" s="23" t="s">
        <v>360</v>
      </c>
      <c r="C196" s="13" t="s">
        <v>582</v>
      </c>
      <c r="D196" s="23" t="s">
        <v>354</v>
      </c>
      <c r="E196" s="52" t="s">
        <v>355</v>
      </c>
      <c r="F196" s="76">
        <v>3.5</v>
      </c>
      <c r="G196" s="76">
        <v>300</v>
      </c>
      <c r="H196" s="76">
        <v>300</v>
      </c>
    </row>
    <row r="197" spans="1:8" ht="60">
      <c r="A197" s="23" t="s">
        <v>427</v>
      </c>
      <c r="B197" s="23" t="s">
        <v>360</v>
      </c>
      <c r="C197" s="37" t="s">
        <v>520</v>
      </c>
      <c r="D197" s="23"/>
      <c r="E197" s="38" t="s">
        <v>345</v>
      </c>
      <c r="F197" s="76">
        <f t="shared" ref="F197:H200" si="6">F198</f>
        <v>54.2</v>
      </c>
      <c r="G197" s="76">
        <f t="shared" si="6"/>
        <v>120</v>
      </c>
      <c r="H197" s="76">
        <f t="shared" si="6"/>
        <v>0</v>
      </c>
    </row>
    <row r="198" spans="1:8" ht="108">
      <c r="A198" s="23" t="s">
        <v>427</v>
      </c>
      <c r="B198" s="23" t="s">
        <v>360</v>
      </c>
      <c r="C198" s="13" t="s">
        <v>319</v>
      </c>
      <c r="D198" s="23"/>
      <c r="E198" s="52" t="s">
        <v>462</v>
      </c>
      <c r="F198" s="76">
        <f t="shared" si="6"/>
        <v>54.2</v>
      </c>
      <c r="G198" s="76">
        <f t="shared" si="6"/>
        <v>120</v>
      </c>
      <c r="H198" s="76">
        <f t="shared" si="6"/>
        <v>0</v>
      </c>
    </row>
    <row r="199" spans="1:8" ht="36">
      <c r="A199" s="23" t="s">
        <v>427</v>
      </c>
      <c r="B199" s="23" t="s">
        <v>360</v>
      </c>
      <c r="C199" s="13" t="s">
        <v>583</v>
      </c>
      <c r="D199" s="23"/>
      <c r="E199" s="52" t="s">
        <v>450</v>
      </c>
      <c r="F199" s="76">
        <f t="shared" si="6"/>
        <v>54.2</v>
      </c>
      <c r="G199" s="76">
        <f t="shared" si="6"/>
        <v>120</v>
      </c>
      <c r="H199" s="76">
        <f t="shared" si="6"/>
        <v>0</v>
      </c>
    </row>
    <row r="200" spans="1:8" ht="24">
      <c r="A200" s="23" t="s">
        <v>427</v>
      </c>
      <c r="B200" s="23" t="s">
        <v>360</v>
      </c>
      <c r="C200" s="13" t="s">
        <v>583</v>
      </c>
      <c r="D200" s="33" t="s">
        <v>352</v>
      </c>
      <c r="E200" s="53" t="s">
        <v>353</v>
      </c>
      <c r="F200" s="76">
        <f t="shared" si="6"/>
        <v>54.2</v>
      </c>
      <c r="G200" s="76">
        <f t="shared" si="6"/>
        <v>120</v>
      </c>
      <c r="H200" s="76">
        <f t="shared" si="6"/>
        <v>0</v>
      </c>
    </row>
    <row r="201" spans="1:8" ht="24">
      <c r="A201" s="23" t="s">
        <v>427</v>
      </c>
      <c r="B201" s="23" t="s">
        <v>360</v>
      </c>
      <c r="C201" s="13" t="s">
        <v>583</v>
      </c>
      <c r="D201" s="23" t="s">
        <v>354</v>
      </c>
      <c r="E201" s="52" t="s">
        <v>355</v>
      </c>
      <c r="F201" s="76">
        <v>54.2</v>
      </c>
      <c r="G201" s="76">
        <v>120</v>
      </c>
      <c r="H201" s="76"/>
    </row>
    <row r="202" spans="1:8">
      <c r="A202" s="26" t="s">
        <v>343</v>
      </c>
      <c r="B202" s="26" t="s">
        <v>344</v>
      </c>
      <c r="C202" s="27"/>
      <c r="D202" s="23"/>
      <c r="E202" s="56" t="s">
        <v>349</v>
      </c>
      <c r="F202" s="75">
        <f>F203+F210+F216+F253+F236</f>
        <v>17503.223999999998</v>
      </c>
      <c r="G202" s="75">
        <f>G203+G210+G216+G253+G236</f>
        <v>24762.9</v>
      </c>
      <c r="H202" s="75">
        <f>H203+H210+H216+H253+H236</f>
        <v>9785.5</v>
      </c>
    </row>
    <row r="203" spans="1:8">
      <c r="A203" s="26" t="s">
        <v>343</v>
      </c>
      <c r="B203" s="27" t="s">
        <v>350</v>
      </c>
      <c r="C203" s="13"/>
      <c r="D203" s="23"/>
      <c r="E203" s="52" t="s">
        <v>351</v>
      </c>
      <c r="F203" s="75">
        <f>F204</f>
        <v>420</v>
      </c>
      <c r="G203" s="75">
        <f>G204</f>
        <v>420</v>
      </c>
      <c r="H203" s="75">
        <f>H204</f>
        <v>420</v>
      </c>
    </row>
    <row r="204" spans="1:8" ht="24">
      <c r="A204" s="23" t="s">
        <v>343</v>
      </c>
      <c r="B204" s="13" t="s">
        <v>350</v>
      </c>
      <c r="C204" s="13" t="s">
        <v>526</v>
      </c>
      <c r="D204" s="23"/>
      <c r="E204" s="52" t="s">
        <v>152</v>
      </c>
      <c r="F204" s="76">
        <f>F207</f>
        <v>420</v>
      </c>
      <c r="G204" s="76">
        <f>G207</f>
        <v>420</v>
      </c>
      <c r="H204" s="76">
        <f>H207</f>
        <v>420</v>
      </c>
    </row>
    <row r="205" spans="1:8" ht="60">
      <c r="A205" s="23" t="s">
        <v>343</v>
      </c>
      <c r="B205" s="13" t="s">
        <v>350</v>
      </c>
      <c r="C205" s="13" t="s">
        <v>699</v>
      </c>
      <c r="D205" s="13"/>
      <c r="E205" s="52" t="s">
        <v>153</v>
      </c>
      <c r="F205" s="76">
        <f>F207</f>
        <v>420</v>
      </c>
      <c r="G205" s="76">
        <f>G207</f>
        <v>420</v>
      </c>
      <c r="H205" s="76">
        <f>H207</f>
        <v>420</v>
      </c>
    </row>
    <row r="206" spans="1:8" ht="60">
      <c r="A206" s="23" t="s">
        <v>343</v>
      </c>
      <c r="B206" s="13" t="s">
        <v>350</v>
      </c>
      <c r="C206" s="13" t="s">
        <v>701</v>
      </c>
      <c r="D206" s="13"/>
      <c r="E206" s="52" t="s">
        <v>154</v>
      </c>
      <c r="F206" s="76">
        <f t="shared" ref="F206:H208" si="7">F207</f>
        <v>420</v>
      </c>
      <c r="G206" s="76">
        <f t="shared" si="7"/>
        <v>420</v>
      </c>
      <c r="H206" s="76">
        <f t="shared" si="7"/>
        <v>420</v>
      </c>
    </row>
    <row r="207" spans="1:8" ht="24">
      <c r="A207" s="23" t="s">
        <v>343</v>
      </c>
      <c r="B207" s="13" t="s">
        <v>350</v>
      </c>
      <c r="C207" s="13" t="s">
        <v>584</v>
      </c>
      <c r="D207" s="13"/>
      <c r="E207" s="52" t="s">
        <v>405</v>
      </c>
      <c r="F207" s="76">
        <f t="shared" si="7"/>
        <v>420</v>
      </c>
      <c r="G207" s="76">
        <f t="shared" si="7"/>
        <v>420</v>
      </c>
      <c r="H207" s="76">
        <f t="shared" si="7"/>
        <v>420</v>
      </c>
    </row>
    <row r="208" spans="1:8" ht="48">
      <c r="A208" s="23" t="s">
        <v>343</v>
      </c>
      <c r="B208" s="13" t="s">
        <v>350</v>
      </c>
      <c r="C208" s="13" t="s">
        <v>584</v>
      </c>
      <c r="D208" s="36" t="s">
        <v>398</v>
      </c>
      <c r="E208" s="53" t="s">
        <v>399</v>
      </c>
      <c r="F208" s="76">
        <f t="shared" si="7"/>
        <v>420</v>
      </c>
      <c r="G208" s="76">
        <f t="shared" si="7"/>
        <v>420</v>
      </c>
      <c r="H208" s="76">
        <f t="shared" si="7"/>
        <v>420</v>
      </c>
    </row>
    <row r="209" spans="1:8" ht="48">
      <c r="A209" s="23" t="s">
        <v>343</v>
      </c>
      <c r="B209" s="13" t="s">
        <v>350</v>
      </c>
      <c r="C209" s="13" t="s">
        <v>584</v>
      </c>
      <c r="D209" s="13" t="s">
        <v>403</v>
      </c>
      <c r="E209" s="52" t="s">
        <v>404</v>
      </c>
      <c r="F209" s="76">
        <v>420</v>
      </c>
      <c r="G209" s="76">
        <v>420</v>
      </c>
      <c r="H209" s="76">
        <v>420</v>
      </c>
    </row>
    <row r="210" spans="1:8">
      <c r="A210" s="27" t="s">
        <v>343</v>
      </c>
      <c r="B210" s="27" t="s">
        <v>27</v>
      </c>
      <c r="C210" s="13"/>
      <c r="D210" s="13"/>
      <c r="E210" s="52" t="s">
        <v>77</v>
      </c>
      <c r="F210" s="75">
        <f t="shared" ref="F210:H214" si="8">F211</f>
        <v>1695.3</v>
      </c>
      <c r="G210" s="75">
        <f t="shared" si="8"/>
        <v>1695.3</v>
      </c>
      <c r="H210" s="75">
        <f t="shared" si="8"/>
        <v>1695.3</v>
      </c>
    </row>
    <row r="211" spans="1:8" ht="24">
      <c r="A211" s="13" t="s">
        <v>343</v>
      </c>
      <c r="B211" s="13" t="s">
        <v>27</v>
      </c>
      <c r="C211" s="13" t="s">
        <v>181</v>
      </c>
      <c r="D211" s="13"/>
      <c r="E211" s="52" t="s">
        <v>71</v>
      </c>
      <c r="F211" s="76">
        <f t="shared" si="8"/>
        <v>1695.3</v>
      </c>
      <c r="G211" s="76">
        <f t="shared" si="8"/>
        <v>1695.3</v>
      </c>
      <c r="H211" s="76">
        <f t="shared" si="8"/>
        <v>1695.3</v>
      </c>
    </row>
    <row r="212" spans="1:8" ht="36">
      <c r="A212" s="13" t="s">
        <v>343</v>
      </c>
      <c r="B212" s="13" t="s">
        <v>27</v>
      </c>
      <c r="C212" s="13" t="s">
        <v>539</v>
      </c>
      <c r="D212" s="13"/>
      <c r="E212" s="52" t="s">
        <v>72</v>
      </c>
      <c r="F212" s="76">
        <f t="shared" si="8"/>
        <v>1695.3</v>
      </c>
      <c r="G212" s="76">
        <f t="shared" si="8"/>
        <v>1695.3</v>
      </c>
      <c r="H212" s="76">
        <f t="shared" si="8"/>
        <v>1695.3</v>
      </c>
    </row>
    <row r="213" spans="1:8" ht="132">
      <c r="A213" s="13" t="s">
        <v>343</v>
      </c>
      <c r="B213" s="13" t="s">
        <v>27</v>
      </c>
      <c r="C213" s="35" t="s">
        <v>585</v>
      </c>
      <c r="D213" s="77"/>
      <c r="E213" s="58" t="s">
        <v>257</v>
      </c>
      <c r="F213" s="76">
        <f t="shared" si="8"/>
        <v>1695.3</v>
      </c>
      <c r="G213" s="76">
        <f t="shared" si="8"/>
        <v>1695.3</v>
      </c>
      <c r="H213" s="76">
        <f t="shared" si="8"/>
        <v>1695.3</v>
      </c>
    </row>
    <row r="214" spans="1:8" ht="24">
      <c r="A214" s="13" t="s">
        <v>343</v>
      </c>
      <c r="B214" s="13" t="s">
        <v>27</v>
      </c>
      <c r="C214" s="35" t="s">
        <v>585</v>
      </c>
      <c r="D214" s="33" t="s">
        <v>352</v>
      </c>
      <c r="E214" s="53" t="s">
        <v>353</v>
      </c>
      <c r="F214" s="76">
        <f t="shared" si="8"/>
        <v>1695.3</v>
      </c>
      <c r="G214" s="76">
        <f t="shared" si="8"/>
        <v>1695.3</v>
      </c>
      <c r="H214" s="76">
        <f t="shared" si="8"/>
        <v>1695.3</v>
      </c>
    </row>
    <row r="215" spans="1:8" ht="24">
      <c r="A215" s="13" t="s">
        <v>343</v>
      </c>
      <c r="B215" s="13" t="s">
        <v>27</v>
      </c>
      <c r="C215" s="35" t="s">
        <v>585</v>
      </c>
      <c r="D215" s="23" t="s">
        <v>354</v>
      </c>
      <c r="E215" s="52" t="s">
        <v>355</v>
      </c>
      <c r="F215" s="76">
        <v>1695.3</v>
      </c>
      <c r="G215" s="76">
        <v>1695.3</v>
      </c>
      <c r="H215" s="76">
        <v>1695.3</v>
      </c>
    </row>
    <row r="216" spans="1:8">
      <c r="A216" s="26" t="s">
        <v>343</v>
      </c>
      <c r="B216" s="26" t="s">
        <v>356</v>
      </c>
      <c r="C216" s="27"/>
      <c r="D216" s="23"/>
      <c r="E216" s="52" t="s">
        <v>357</v>
      </c>
      <c r="F216" s="75">
        <f t="shared" ref="F216:H217" si="9">F217</f>
        <v>6304.7339999999995</v>
      </c>
      <c r="G216" s="75">
        <f t="shared" si="9"/>
        <v>1273.3</v>
      </c>
      <c r="H216" s="75">
        <f t="shared" si="9"/>
        <v>1273.3</v>
      </c>
    </row>
    <row r="217" spans="1:8" ht="36">
      <c r="A217" s="23" t="s">
        <v>343</v>
      </c>
      <c r="B217" s="23" t="s">
        <v>356</v>
      </c>
      <c r="C217" s="13" t="s">
        <v>41</v>
      </c>
      <c r="D217" s="23"/>
      <c r="E217" s="60" t="s">
        <v>690</v>
      </c>
      <c r="F217" s="76">
        <f t="shared" si="9"/>
        <v>6304.7339999999995</v>
      </c>
      <c r="G217" s="76">
        <f t="shared" si="9"/>
        <v>1273.3</v>
      </c>
      <c r="H217" s="76">
        <f t="shared" si="9"/>
        <v>1273.3</v>
      </c>
    </row>
    <row r="218" spans="1:8" ht="36">
      <c r="A218" s="23" t="s">
        <v>343</v>
      </c>
      <c r="B218" s="23" t="s">
        <v>356</v>
      </c>
      <c r="C218" s="13" t="s">
        <v>42</v>
      </c>
      <c r="D218" s="23"/>
      <c r="E218" s="52" t="s">
        <v>691</v>
      </c>
      <c r="F218" s="76">
        <f>F219+F226</f>
        <v>6304.7339999999995</v>
      </c>
      <c r="G218" s="76">
        <f>G219+G226</f>
        <v>1273.3</v>
      </c>
      <c r="H218" s="76">
        <f>H219+H226</f>
        <v>1273.3</v>
      </c>
    </row>
    <row r="219" spans="1:8" ht="24">
      <c r="A219" s="23" t="s">
        <v>343</v>
      </c>
      <c r="B219" s="23" t="s">
        <v>356</v>
      </c>
      <c r="C219" s="13" t="s">
        <v>43</v>
      </c>
      <c r="D219" s="23"/>
      <c r="E219" s="52" t="s">
        <v>692</v>
      </c>
      <c r="F219" s="76">
        <f>F220+F223</f>
        <v>1233.1659999999999</v>
      </c>
      <c r="G219" s="76">
        <f>G223</f>
        <v>754.5</v>
      </c>
      <c r="H219" s="76">
        <f>H223</f>
        <v>754.5</v>
      </c>
    </row>
    <row r="220" spans="1:8" ht="84">
      <c r="A220" s="23" t="s">
        <v>343</v>
      </c>
      <c r="B220" s="23" t="s">
        <v>356</v>
      </c>
      <c r="C220" s="13" t="s">
        <v>770</v>
      </c>
      <c r="D220" s="23"/>
      <c r="E220" s="52" t="s">
        <v>769</v>
      </c>
      <c r="F220" s="76">
        <f>F221</f>
        <v>478.7</v>
      </c>
      <c r="G220" s="76"/>
      <c r="H220" s="76"/>
    </row>
    <row r="221" spans="1:8">
      <c r="A221" s="23" t="s">
        <v>343</v>
      </c>
      <c r="B221" s="23" t="s">
        <v>356</v>
      </c>
      <c r="C221" s="13" t="s">
        <v>770</v>
      </c>
      <c r="D221" s="23" t="s">
        <v>358</v>
      </c>
      <c r="E221" s="52" t="s">
        <v>359</v>
      </c>
      <c r="F221" s="76">
        <v>478.7</v>
      </c>
      <c r="G221" s="76"/>
      <c r="H221" s="76"/>
    </row>
    <row r="222" spans="1:8" ht="72">
      <c r="A222" s="23" t="s">
        <v>343</v>
      </c>
      <c r="B222" s="23" t="s">
        <v>356</v>
      </c>
      <c r="C222" s="13" t="s">
        <v>770</v>
      </c>
      <c r="D222" s="23">
        <v>811</v>
      </c>
      <c r="E222" s="52" t="s">
        <v>477</v>
      </c>
      <c r="F222" s="76">
        <v>478.7</v>
      </c>
      <c r="G222" s="76"/>
      <c r="H222" s="76"/>
    </row>
    <row r="223" spans="1:8" ht="120">
      <c r="A223" s="23" t="s">
        <v>343</v>
      </c>
      <c r="B223" s="23" t="s">
        <v>356</v>
      </c>
      <c r="C223" s="13" t="s">
        <v>586</v>
      </c>
      <c r="D223" s="23"/>
      <c r="E223" s="52" t="s">
        <v>362</v>
      </c>
      <c r="F223" s="76">
        <f t="shared" ref="F223:H224" si="10">F224</f>
        <v>754.46600000000001</v>
      </c>
      <c r="G223" s="76">
        <f t="shared" si="10"/>
        <v>754.5</v>
      </c>
      <c r="H223" s="76">
        <f t="shared" si="10"/>
        <v>754.5</v>
      </c>
    </row>
    <row r="224" spans="1:8">
      <c r="A224" s="23" t="s">
        <v>343</v>
      </c>
      <c r="B224" s="23" t="s">
        <v>356</v>
      </c>
      <c r="C224" s="13" t="s">
        <v>586</v>
      </c>
      <c r="D224" s="23" t="s">
        <v>358</v>
      </c>
      <c r="E224" s="52" t="s">
        <v>359</v>
      </c>
      <c r="F224" s="76">
        <f t="shared" si="10"/>
        <v>754.46600000000001</v>
      </c>
      <c r="G224" s="76">
        <f t="shared" si="10"/>
        <v>754.5</v>
      </c>
      <c r="H224" s="76">
        <f t="shared" si="10"/>
        <v>754.5</v>
      </c>
    </row>
    <row r="225" spans="1:8" ht="72">
      <c r="A225" s="23" t="s">
        <v>343</v>
      </c>
      <c r="B225" s="23" t="s">
        <v>356</v>
      </c>
      <c r="C225" s="13" t="s">
        <v>586</v>
      </c>
      <c r="D225" s="23">
        <v>811</v>
      </c>
      <c r="E225" s="52" t="s">
        <v>477</v>
      </c>
      <c r="F225" s="76">
        <v>754.46600000000001</v>
      </c>
      <c r="G225" s="76">
        <v>754.5</v>
      </c>
      <c r="H225" s="76">
        <v>754.5</v>
      </c>
    </row>
    <row r="226" spans="1:8" ht="24">
      <c r="A226" s="23" t="s">
        <v>343</v>
      </c>
      <c r="B226" s="23" t="s">
        <v>356</v>
      </c>
      <c r="C226" s="13" t="s">
        <v>44</v>
      </c>
      <c r="D226" s="23"/>
      <c r="E226" s="52" t="s">
        <v>364</v>
      </c>
      <c r="F226" s="76">
        <f>F230+F227+F233</f>
        <v>5071.5679999999993</v>
      </c>
      <c r="G226" s="76">
        <f>G230</f>
        <v>518.79999999999995</v>
      </c>
      <c r="H226" s="76">
        <f>H230</f>
        <v>518.79999999999995</v>
      </c>
    </row>
    <row r="227" spans="1:8" ht="36">
      <c r="A227" s="23" t="s">
        <v>343</v>
      </c>
      <c r="B227" s="23" t="s">
        <v>356</v>
      </c>
      <c r="C227" s="13" t="s">
        <v>768</v>
      </c>
      <c r="D227" s="23"/>
      <c r="E227" s="52" t="s">
        <v>767</v>
      </c>
      <c r="F227" s="76">
        <f>F228</f>
        <v>1619.5</v>
      </c>
      <c r="G227" s="76"/>
      <c r="H227" s="76"/>
    </row>
    <row r="228" spans="1:8" ht="24">
      <c r="A228" s="23" t="s">
        <v>343</v>
      </c>
      <c r="B228" s="23" t="s">
        <v>356</v>
      </c>
      <c r="C228" s="13" t="s">
        <v>768</v>
      </c>
      <c r="D228" s="33" t="s">
        <v>352</v>
      </c>
      <c r="E228" s="53" t="s">
        <v>353</v>
      </c>
      <c r="F228" s="76">
        <f>F229</f>
        <v>1619.5</v>
      </c>
      <c r="G228" s="76"/>
      <c r="H228" s="76"/>
    </row>
    <row r="229" spans="1:8" ht="24">
      <c r="A229" s="23" t="s">
        <v>343</v>
      </c>
      <c r="B229" s="23" t="s">
        <v>356</v>
      </c>
      <c r="C229" s="13" t="s">
        <v>768</v>
      </c>
      <c r="D229" s="23" t="s">
        <v>354</v>
      </c>
      <c r="E229" s="52" t="s">
        <v>355</v>
      </c>
      <c r="F229" s="76">
        <v>1619.5</v>
      </c>
      <c r="G229" s="76"/>
      <c r="H229" s="76"/>
    </row>
    <row r="230" spans="1:8" ht="36">
      <c r="A230" s="23" t="s">
        <v>343</v>
      </c>
      <c r="B230" s="23" t="s">
        <v>356</v>
      </c>
      <c r="C230" s="13" t="s">
        <v>587</v>
      </c>
      <c r="D230" s="23"/>
      <c r="E230" s="52" t="s">
        <v>363</v>
      </c>
      <c r="F230" s="76">
        <f t="shared" ref="F230:H231" si="11">F231</f>
        <v>539.83399999999995</v>
      </c>
      <c r="G230" s="76">
        <f t="shared" si="11"/>
        <v>518.79999999999995</v>
      </c>
      <c r="H230" s="76">
        <f t="shared" si="11"/>
        <v>518.79999999999995</v>
      </c>
    </row>
    <row r="231" spans="1:8" ht="24">
      <c r="A231" s="23" t="s">
        <v>343</v>
      </c>
      <c r="B231" s="23" t="s">
        <v>356</v>
      </c>
      <c r="C231" s="13" t="s">
        <v>587</v>
      </c>
      <c r="D231" s="33" t="s">
        <v>352</v>
      </c>
      <c r="E231" s="53" t="s">
        <v>353</v>
      </c>
      <c r="F231" s="76">
        <f t="shared" si="11"/>
        <v>539.83399999999995</v>
      </c>
      <c r="G231" s="76">
        <f t="shared" si="11"/>
        <v>518.79999999999995</v>
      </c>
      <c r="H231" s="76">
        <f t="shared" si="11"/>
        <v>518.79999999999995</v>
      </c>
    </row>
    <row r="232" spans="1:8" ht="24">
      <c r="A232" s="23" t="s">
        <v>343</v>
      </c>
      <c r="B232" s="23" t="s">
        <v>356</v>
      </c>
      <c r="C232" s="13" t="s">
        <v>587</v>
      </c>
      <c r="D232" s="23" t="s">
        <v>354</v>
      </c>
      <c r="E232" s="52" t="s">
        <v>355</v>
      </c>
      <c r="F232" s="76">
        <v>539.83399999999995</v>
      </c>
      <c r="G232" s="76">
        <v>518.79999999999995</v>
      </c>
      <c r="H232" s="76">
        <v>518.79999999999995</v>
      </c>
    </row>
    <row r="233" spans="1:8" ht="60">
      <c r="A233" s="23" t="s">
        <v>343</v>
      </c>
      <c r="B233" s="23" t="s">
        <v>356</v>
      </c>
      <c r="C233" s="13" t="s">
        <v>382</v>
      </c>
      <c r="D233" s="23"/>
      <c r="E233" s="52" t="s">
        <v>381</v>
      </c>
      <c r="F233" s="76">
        <f>F234</f>
        <v>2912.2339999999999</v>
      </c>
      <c r="G233" s="76"/>
      <c r="H233" s="76"/>
    </row>
    <row r="234" spans="1:8" ht="36">
      <c r="A234" s="23" t="s">
        <v>343</v>
      </c>
      <c r="B234" s="23" t="s">
        <v>356</v>
      </c>
      <c r="C234" s="13" t="s">
        <v>382</v>
      </c>
      <c r="D234" s="23">
        <v>400</v>
      </c>
      <c r="E234" s="52" t="s">
        <v>532</v>
      </c>
      <c r="F234" s="76">
        <f>F235</f>
        <v>2912.2339999999999</v>
      </c>
      <c r="G234" s="76"/>
      <c r="H234" s="76"/>
    </row>
    <row r="235" spans="1:8" ht="48">
      <c r="A235" s="23" t="s">
        <v>343</v>
      </c>
      <c r="B235" s="23" t="s">
        <v>356</v>
      </c>
      <c r="C235" s="13" t="s">
        <v>382</v>
      </c>
      <c r="D235" s="23">
        <v>412</v>
      </c>
      <c r="E235" s="52" t="s">
        <v>383</v>
      </c>
      <c r="F235" s="76">
        <v>2912.2339999999999</v>
      </c>
      <c r="G235" s="76"/>
      <c r="H235" s="76"/>
    </row>
    <row r="236" spans="1:8">
      <c r="A236" s="26" t="s">
        <v>343</v>
      </c>
      <c r="B236" s="26" t="s">
        <v>360</v>
      </c>
      <c r="C236" s="27"/>
      <c r="D236" s="23"/>
      <c r="E236" s="52" t="s">
        <v>36</v>
      </c>
      <c r="F236" s="75">
        <f>F237+F247</f>
        <v>5208.79</v>
      </c>
      <c r="G236" s="75">
        <f>G237+G247</f>
        <v>16674.3</v>
      </c>
      <c r="H236" s="75">
        <f>H237+H247</f>
        <v>2696.8999999999996</v>
      </c>
    </row>
    <row r="237" spans="1:8" ht="36">
      <c r="A237" s="23" t="s">
        <v>343</v>
      </c>
      <c r="B237" s="23" t="s">
        <v>360</v>
      </c>
      <c r="C237" s="13" t="s">
        <v>41</v>
      </c>
      <c r="D237" s="23"/>
      <c r="E237" s="60" t="s">
        <v>690</v>
      </c>
      <c r="F237" s="76">
        <f>F238</f>
        <v>2454.1</v>
      </c>
      <c r="G237" s="76">
        <f>G238</f>
        <v>2575</v>
      </c>
      <c r="H237" s="76">
        <f>H238</f>
        <v>2696.8999999999996</v>
      </c>
    </row>
    <row r="238" spans="1:8" ht="60">
      <c r="A238" s="23" t="s">
        <v>343</v>
      </c>
      <c r="B238" s="23" t="s">
        <v>360</v>
      </c>
      <c r="C238" s="13" t="s">
        <v>499</v>
      </c>
      <c r="D238" s="23"/>
      <c r="E238" s="52" t="s">
        <v>533</v>
      </c>
      <c r="F238" s="76">
        <f>F240+F243</f>
        <v>2454.1</v>
      </c>
      <c r="G238" s="76">
        <f>G240+G243</f>
        <v>2575</v>
      </c>
      <c r="H238" s="76">
        <f>H240+H243</f>
        <v>2696.8999999999996</v>
      </c>
    </row>
    <row r="239" spans="1:8" ht="48">
      <c r="A239" s="23" t="s">
        <v>343</v>
      </c>
      <c r="B239" s="23" t="s">
        <v>360</v>
      </c>
      <c r="C239" s="13" t="s">
        <v>497</v>
      </c>
      <c r="D239" s="23"/>
      <c r="E239" s="52" t="s">
        <v>554</v>
      </c>
      <c r="F239" s="76">
        <f t="shared" ref="F239:H241" si="12">F240</f>
        <v>2385.1999999999998</v>
      </c>
      <c r="G239" s="76">
        <f t="shared" si="12"/>
        <v>2497.3000000000002</v>
      </c>
      <c r="H239" s="76">
        <f t="shared" si="12"/>
        <v>2612.1999999999998</v>
      </c>
    </row>
    <row r="240" spans="1:8" ht="72">
      <c r="A240" s="23" t="s">
        <v>343</v>
      </c>
      <c r="B240" s="23" t="s">
        <v>360</v>
      </c>
      <c r="C240" s="35" t="s">
        <v>498</v>
      </c>
      <c r="D240" s="77"/>
      <c r="E240" s="59" t="s">
        <v>253</v>
      </c>
      <c r="F240" s="76">
        <f t="shared" si="12"/>
        <v>2385.1999999999998</v>
      </c>
      <c r="G240" s="76">
        <f t="shared" si="12"/>
        <v>2497.3000000000002</v>
      </c>
      <c r="H240" s="76">
        <f t="shared" si="12"/>
        <v>2612.1999999999998</v>
      </c>
    </row>
    <row r="241" spans="1:8" ht="24">
      <c r="A241" s="23" t="s">
        <v>343</v>
      </c>
      <c r="B241" s="23" t="s">
        <v>360</v>
      </c>
      <c r="C241" s="35" t="s">
        <v>498</v>
      </c>
      <c r="D241" s="33" t="s">
        <v>352</v>
      </c>
      <c r="E241" s="53" t="s">
        <v>353</v>
      </c>
      <c r="F241" s="76">
        <f t="shared" si="12"/>
        <v>2385.1999999999998</v>
      </c>
      <c r="G241" s="76">
        <f t="shared" si="12"/>
        <v>2497.3000000000002</v>
      </c>
      <c r="H241" s="76">
        <f t="shared" si="12"/>
        <v>2612.1999999999998</v>
      </c>
    </row>
    <row r="242" spans="1:8" ht="24">
      <c r="A242" s="23" t="s">
        <v>343</v>
      </c>
      <c r="B242" s="23" t="s">
        <v>360</v>
      </c>
      <c r="C242" s="35" t="s">
        <v>498</v>
      </c>
      <c r="D242" s="23" t="s">
        <v>354</v>
      </c>
      <c r="E242" s="52" t="s">
        <v>355</v>
      </c>
      <c r="F242" s="76">
        <v>2385.1999999999998</v>
      </c>
      <c r="G242" s="76">
        <v>2497.3000000000002</v>
      </c>
      <c r="H242" s="76">
        <v>2612.1999999999998</v>
      </c>
    </row>
    <row r="243" spans="1:8" ht="60">
      <c r="A243" s="23" t="s">
        <v>343</v>
      </c>
      <c r="B243" s="23" t="s">
        <v>360</v>
      </c>
      <c r="C243" s="35" t="s">
        <v>98</v>
      </c>
      <c r="D243" s="23"/>
      <c r="E243" s="52" t="s">
        <v>97</v>
      </c>
      <c r="F243" s="76">
        <f t="shared" ref="F243:H245" si="13">F244</f>
        <v>68.900000000000006</v>
      </c>
      <c r="G243" s="76">
        <f t="shared" si="13"/>
        <v>77.7</v>
      </c>
      <c r="H243" s="76">
        <f t="shared" si="13"/>
        <v>84.7</v>
      </c>
    </row>
    <row r="244" spans="1:8" ht="84">
      <c r="A244" s="23" t="s">
        <v>343</v>
      </c>
      <c r="B244" s="23" t="s">
        <v>360</v>
      </c>
      <c r="C244" s="35" t="s">
        <v>95</v>
      </c>
      <c r="D244" s="23"/>
      <c r="E244" s="52" t="s">
        <v>96</v>
      </c>
      <c r="F244" s="76">
        <f t="shared" si="13"/>
        <v>68.900000000000006</v>
      </c>
      <c r="G244" s="76">
        <f t="shared" si="13"/>
        <v>77.7</v>
      </c>
      <c r="H244" s="76">
        <f t="shared" si="13"/>
        <v>84.7</v>
      </c>
    </row>
    <row r="245" spans="1:8" ht="24">
      <c r="A245" s="23" t="s">
        <v>343</v>
      </c>
      <c r="B245" s="23" t="s">
        <v>360</v>
      </c>
      <c r="C245" s="35" t="s">
        <v>95</v>
      </c>
      <c r="D245" s="33" t="s">
        <v>352</v>
      </c>
      <c r="E245" s="53" t="s">
        <v>353</v>
      </c>
      <c r="F245" s="76">
        <f t="shared" si="13"/>
        <v>68.900000000000006</v>
      </c>
      <c r="G245" s="76">
        <f t="shared" si="13"/>
        <v>77.7</v>
      </c>
      <c r="H245" s="76">
        <f t="shared" si="13"/>
        <v>84.7</v>
      </c>
    </row>
    <row r="246" spans="1:8" ht="24">
      <c r="A246" s="23" t="s">
        <v>343</v>
      </c>
      <c r="B246" s="23" t="s">
        <v>360</v>
      </c>
      <c r="C246" s="35" t="s">
        <v>95</v>
      </c>
      <c r="D246" s="23" t="s">
        <v>354</v>
      </c>
      <c r="E246" s="52" t="s">
        <v>355</v>
      </c>
      <c r="F246" s="76">
        <v>68.900000000000006</v>
      </c>
      <c r="G246" s="76">
        <v>77.7</v>
      </c>
      <c r="H246" s="76">
        <v>84.7</v>
      </c>
    </row>
    <row r="247" spans="1:8" ht="36">
      <c r="A247" s="23" t="s">
        <v>343</v>
      </c>
      <c r="B247" s="23" t="s">
        <v>360</v>
      </c>
      <c r="C247" s="35" t="s">
        <v>367</v>
      </c>
      <c r="D247" s="23"/>
      <c r="E247" s="52" t="s">
        <v>443</v>
      </c>
      <c r="F247" s="76">
        <f t="shared" ref="F247:G251" si="14">F248</f>
        <v>2754.69</v>
      </c>
      <c r="G247" s="76">
        <f t="shared" si="14"/>
        <v>14099.3</v>
      </c>
      <c r="H247" s="76"/>
    </row>
    <row r="248" spans="1:8" ht="36">
      <c r="A248" s="23" t="s">
        <v>343</v>
      </c>
      <c r="B248" s="23" t="s">
        <v>360</v>
      </c>
      <c r="C248" s="35" t="s">
        <v>368</v>
      </c>
      <c r="D248" s="23"/>
      <c r="E248" s="52" t="s">
        <v>365</v>
      </c>
      <c r="F248" s="76">
        <f t="shared" si="14"/>
        <v>2754.69</v>
      </c>
      <c r="G248" s="76">
        <f t="shared" si="14"/>
        <v>14099.3</v>
      </c>
      <c r="H248" s="76"/>
    </row>
    <row r="249" spans="1:8" ht="72">
      <c r="A249" s="23" t="s">
        <v>343</v>
      </c>
      <c r="B249" s="23" t="s">
        <v>360</v>
      </c>
      <c r="C249" s="35" t="s">
        <v>369</v>
      </c>
      <c r="D249" s="23"/>
      <c r="E249" s="52" t="s">
        <v>366</v>
      </c>
      <c r="F249" s="76">
        <f t="shared" si="14"/>
        <v>2754.69</v>
      </c>
      <c r="G249" s="76">
        <f t="shared" si="14"/>
        <v>14099.3</v>
      </c>
      <c r="H249" s="76"/>
    </row>
    <row r="250" spans="1:8" ht="48">
      <c r="A250" s="23" t="s">
        <v>343</v>
      </c>
      <c r="B250" s="23" t="s">
        <v>360</v>
      </c>
      <c r="C250" s="35" t="s">
        <v>588</v>
      </c>
      <c r="D250" s="23"/>
      <c r="E250" s="52" t="s">
        <v>373</v>
      </c>
      <c r="F250" s="76">
        <f t="shared" si="14"/>
        <v>2754.69</v>
      </c>
      <c r="G250" s="76">
        <f t="shared" si="14"/>
        <v>14099.3</v>
      </c>
      <c r="H250" s="76"/>
    </row>
    <row r="251" spans="1:8" ht="36">
      <c r="A251" s="23" t="s">
        <v>343</v>
      </c>
      <c r="B251" s="23" t="s">
        <v>360</v>
      </c>
      <c r="C251" s="35" t="s">
        <v>588</v>
      </c>
      <c r="D251" s="23">
        <v>400</v>
      </c>
      <c r="E251" s="52" t="s">
        <v>532</v>
      </c>
      <c r="F251" s="76">
        <f t="shared" si="14"/>
        <v>2754.69</v>
      </c>
      <c r="G251" s="76">
        <f t="shared" si="14"/>
        <v>14099.3</v>
      </c>
      <c r="H251" s="76"/>
    </row>
    <row r="252" spans="1:8" ht="48">
      <c r="A252" s="23" t="s">
        <v>343</v>
      </c>
      <c r="B252" s="23" t="s">
        <v>360</v>
      </c>
      <c r="C252" s="35" t="s">
        <v>588</v>
      </c>
      <c r="D252" s="23">
        <v>414</v>
      </c>
      <c r="E252" s="52" t="s">
        <v>531</v>
      </c>
      <c r="F252" s="76">
        <v>2754.69</v>
      </c>
      <c r="G252" s="76">
        <v>14099.3</v>
      </c>
      <c r="H252" s="76"/>
    </row>
    <row r="253" spans="1:8" ht="24">
      <c r="A253" s="26" t="s">
        <v>343</v>
      </c>
      <c r="B253" s="26" t="s">
        <v>454</v>
      </c>
      <c r="C253" s="27"/>
      <c r="D253" s="23"/>
      <c r="E253" s="60" t="s">
        <v>29</v>
      </c>
      <c r="F253" s="75">
        <f>F254+F275+F297</f>
        <v>3874.4</v>
      </c>
      <c r="G253" s="75">
        <f>G254+G275+G297</f>
        <v>4700</v>
      </c>
      <c r="H253" s="75">
        <f>H254+H275+H297</f>
        <v>3700</v>
      </c>
    </row>
    <row r="254" spans="1:8" ht="36">
      <c r="A254" s="23" t="s">
        <v>343</v>
      </c>
      <c r="B254" s="23">
        <v>12</v>
      </c>
      <c r="C254" s="35" t="s">
        <v>45</v>
      </c>
      <c r="D254" s="23"/>
      <c r="E254" s="52" t="s">
        <v>143</v>
      </c>
      <c r="F254" s="76">
        <f>F255</f>
        <v>1700</v>
      </c>
      <c r="G254" s="76">
        <f>G255</f>
        <v>1700</v>
      </c>
      <c r="H254" s="76">
        <f>H255</f>
        <v>1700</v>
      </c>
    </row>
    <row r="255" spans="1:8" ht="48">
      <c r="A255" s="23" t="s">
        <v>343</v>
      </c>
      <c r="B255" s="23">
        <v>12</v>
      </c>
      <c r="C255" s="35" t="s">
        <v>46</v>
      </c>
      <c r="D255" s="23"/>
      <c r="E255" s="52" t="s">
        <v>144</v>
      </c>
      <c r="F255" s="76">
        <f>F256+F260+F264+F271</f>
        <v>1700</v>
      </c>
      <c r="G255" s="76">
        <f>G256+G260+G264+G271</f>
        <v>1700</v>
      </c>
      <c r="H255" s="76">
        <f>H256+H260+H264+H271</f>
        <v>1700</v>
      </c>
    </row>
    <row r="256" spans="1:8" ht="36">
      <c r="A256" s="23" t="s">
        <v>343</v>
      </c>
      <c r="B256" s="23">
        <v>12</v>
      </c>
      <c r="C256" s="35" t="s">
        <v>148</v>
      </c>
      <c r="D256" s="23"/>
      <c r="E256" s="52" t="s">
        <v>145</v>
      </c>
      <c r="F256" s="76">
        <f>F257</f>
        <v>50</v>
      </c>
      <c r="G256" s="76">
        <f>G257</f>
        <v>50</v>
      </c>
      <c r="H256" s="76">
        <f>H257</f>
        <v>50</v>
      </c>
    </row>
    <row r="257" spans="1:8" ht="36">
      <c r="A257" s="23" t="s">
        <v>343</v>
      </c>
      <c r="B257" s="23">
        <v>12</v>
      </c>
      <c r="C257" s="35" t="s">
        <v>589</v>
      </c>
      <c r="D257" s="23"/>
      <c r="E257" s="52" t="s">
        <v>146</v>
      </c>
      <c r="F257" s="76">
        <v>50</v>
      </c>
      <c r="G257" s="76">
        <v>50</v>
      </c>
      <c r="H257" s="76">
        <v>50</v>
      </c>
    </row>
    <row r="258" spans="1:8" ht="24">
      <c r="A258" s="23" t="s">
        <v>343</v>
      </c>
      <c r="B258" s="23">
        <v>12</v>
      </c>
      <c r="C258" s="35" t="s">
        <v>589</v>
      </c>
      <c r="D258" s="33" t="s">
        <v>352</v>
      </c>
      <c r="E258" s="53" t="s">
        <v>353</v>
      </c>
      <c r="F258" s="76">
        <f>F259</f>
        <v>50</v>
      </c>
      <c r="G258" s="76">
        <f>G259</f>
        <v>50</v>
      </c>
      <c r="H258" s="76">
        <f>H259</f>
        <v>50</v>
      </c>
    </row>
    <row r="259" spans="1:8" ht="24">
      <c r="A259" s="23" t="s">
        <v>343</v>
      </c>
      <c r="B259" s="23">
        <v>12</v>
      </c>
      <c r="C259" s="35" t="s">
        <v>589</v>
      </c>
      <c r="D259" s="23" t="s">
        <v>354</v>
      </c>
      <c r="E259" s="52" t="s">
        <v>355</v>
      </c>
      <c r="F259" s="76">
        <v>50</v>
      </c>
      <c r="G259" s="76">
        <v>50</v>
      </c>
      <c r="H259" s="76">
        <v>50</v>
      </c>
    </row>
    <row r="260" spans="1:8" ht="24">
      <c r="A260" s="23" t="s">
        <v>343</v>
      </c>
      <c r="B260" s="23">
        <v>12</v>
      </c>
      <c r="C260" s="35" t="s">
        <v>47</v>
      </c>
      <c r="D260" s="23"/>
      <c r="E260" s="52" t="s">
        <v>147</v>
      </c>
      <c r="F260" s="76">
        <f t="shared" ref="F260:H262" si="15">F261</f>
        <v>50</v>
      </c>
      <c r="G260" s="76">
        <f t="shared" si="15"/>
        <v>50</v>
      </c>
      <c r="H260" s="76">
        <f t="shared" si="15"/>
        <v>50</v>
      </c>
    </row>
    <row r="261" spans="1:8" ht="24">
      <c r="A261" s="23" t="s">
        <v>343</v>
      </c>
      <c r="B261" s="23">
        <v>12</v>
      </c>
      <c r="C261" s="35" t="s">
        <v>590</v>
      </c>
      <c r="D261" s="23"/>
      <c r="E261" s="52" t="s">
        <v>149</v>
      </c>
      <c r="F261" s="76">
        <f t="shared" si="15"/>
        <v>50</v>
      </c>
      <c r="G261" s="76">
        <f t="shared" si="15"/>
        <v>50</v>
      </c>
      <c r="H261" s="76">
        <f t="shared" si="15"/>
        <v>50</v>
      </c>
    </row>
    <row r="262" spans="1:8" ht="24">
      <c r="A262" s="23" t="s">
        <v>343</v>
      </c>
      <c r="B262" s="23">
        <v>12</v>
      </c>
      <c r="C262" s="35" t="s">
        <v>590</v>
      </c>
      <c r="D262" s="33" t="s">
        <v>352</v>
      </c>
      <c r="E262" s="53" t="s">
        <v>353</v>
      </c>
      <c r="F262" s="76">
        <f t="shared" si="15"/>
        <v>50</v>
      </c>
      <c r="G262" s="76">
        <f t="shared" si="15"/>
        <v>50</v>
      </c>
      <c r="H262" s="76">
        <f t="shared" si="15"/>
        <v>50</v>
      </c>
    </row>
    <row r="263" spans="1:8" ht="24">
      <c r="A263" s="23" t="s">
        <v>343</v>
      </c>
      <c r="B263" s="23">
        <v>12</v>
      </c>
      <c r="C263" s="35" t="s">
        <v>590</v>
      </c>
      <c r="D263" s="23" t="s">
        <v>354</v>
      </c>
      <c r="E263" s="52" t="s">
        <v>355</v>
      </c>
      <c r="F263" s="76">
        <v>50</v>
      </c>
      <c r="G263" s="76">
        <v>50</v>
      </c>
      <c r="H263" s="76">
        <v>50</v>
      </c>
    </row>
    <row r="264" spans="1:8" ht="36">
      <c r="A264" s="23" t="s">
        <v>343</v>
      </c>
      <c r="B264" s="23">
        <v>12</v>
      </c>
      <c r="C264" s="35" t="s">
        <v>48</v>
      </c>
      <c r="D264" s="23"/>
      <c r="E264" s="52" t="s">
        <v>150</v>
      </c>
      <c r="F264" s="76">
        <f>F265+F268</f>
        <v>1600</v>
      </c>
      <c r="G264" s="76">
        <f>G265+G268</f>
        <v>1400</v>
      </c>
      <c r="H264" s="76">
        <f>H265+H268</f>
        <v>1400</v>
      </c>
    </row>
    <row r="265" spans="1:8" ht="60">
      <c r="A265" s="23" t="s">
        <v>343</v>
      </c>
      <c r="B265" s="23">
        <v>12</v>
      </c>
      <c r="C265" s="35" t="s">
        <v>591</v>
      </c>
      <c r="D265" s="23"/>
      <c r="E265" s="52" t="s">
        <v>51</v>
      </c>
      <c r="F265" s="76">
        <f t="shared" ref="F265:H266" si="16">F266</f>
        <v>400</v>
      </c>
      <c r="G265" s="76">
        <f t="shared" si="16"/>
        <v>400</v>
      </c>
      <c r="H265" s="76">
        <f t="shared" si="16"/>
        <v>400</v>
      </c>
    </row>
    <row r="266" spans="1:8">
      <c r="A266" s="23" t="s">
        <v>343</v>
      </c>
      <c r="B266" s="23">
        <v>12</v>
      </c>
      <c r="C266" s="35" t="s">
        <v>591</v>
      </c>
      <c r="D266" s="23" t="s">
        <v>358</v>
      </c>
      <c r="E266" s="52" t="s">
        <v>359</v>
      </c>
      <c r="F266" s="76">
        <f t="shared" si="16"/>
        <v>400</v>
      </c>
      <c r="G266" s="76">
        <f t="shared" si="16"/>
        <v>400</v>
      </c>
      <c r="H266" s="76">
        <f t="shared" si="16"/>
        <v>400</v>
      </c>
    </row>
    <row r="267" spans="1:8" ht="72">
      <c r="A267" s="23" t="s">
        <v>343</v>
      </c>
      <c r="B267" s="23">
        <v>12</v>
      </c>
      <c r="C267" s="35" t="s">
        <v>591</v>
      </c>
      <c r="D267" s="23">
        <v>811</v>
      </c>
      <c r="E267" s="52" t="s">
        <v>477</v>
      </c>
      <c r="F267" s="76">
        <v>400</v>
      </c>
      <c r="G267" s="76">
        <v>400</v>
      </c>
      <c r="H267" s="76">
        <v>400</v>
      </c>
    </row>
    <row r="268" spans="1:8" ht="36">
      <c r="A268" s="23" t="s">
        <v>343</v>
      </c>
      <c r="B268" s="23">
        <v>12</v>
      </c>
      <c r="C268" s="35" t="s">
        <v>592</v>
      </c>
      <c r="D268" s="23"/>
      <c r="E268" s="52" t="s">
        <v>151</v>
      </c>
      <c r="F268" s="76">
        <f>F270</f>
        <v>1200</v>
      </c>
      <c r="G268" s="76">
        <f>G270</f>
        <v>1000</v>
      </c>
      <c r="H268" s="76">
        <f>H270</f>
        <v>1000</v>
      </c>
    </row>
    <row r="269" spans="1:8">
      <c r="A269" s="23" t="s">
        <v>343</v>
      </c>
      <c r="B269" s="23">
        <v>12</v>
      </c>
      <c r="C269" s="35" t="s">
        <v>592</v>
      </c>
      <c r="D269" s="23" t="s">
        <v>358</v>
      </c>
      <c r="E269" s="52" t="s">
        <v>359</v>
      </c>
      <c r="F269" s="76">
        <f>F270</f>
        <v>1200</v>
      </c>
      <c r="G269" s="76">
        <f>G270</f>
        <v>1000</v>
      </c>
      <c r="H269" s="76">
        <f>H270</f>
        <v>1000</v>
      </c>
    </row>
    <row r="270" spans="1:8" ht="120">
      <c r="A270" s="23" t="s">
        <v>343</v>
      </c>
      <c r="B270" s="23">
        <v>12</v>
      </c>
      <c r="C270" s="35" t="s">
        <v>592</v>
      </c>
      <c r="D270" s="23">
        <v>812</v>
      </c>
      <c r="E270" s="52" t="s">
        <v>479</v>
      </c>
      <c r="F270" s="76">
        <v>1200</v>
      </c>
      <c r="G270" s="76">
        <v>1000</v>
      </c>
      <c r="H270" s="76">
        <v>1000</v>
      </c>
    </row>
    <row r="271" spans="1:8" ht="36">
      <c r="A271" s="23" t="s">
        <v>343</v>
      </c>
      <c r="B271" s="23">
        <v>12</v>
      </c>
      <c r="C271" s="35" t="s">
        <v>50</v>
      </c>
      <c r="D271" s="23"/>
      <c r="E271" s="52" t="s">
        <v>480</v>
      </c>
      <c r="F271" s="76">
        <f>F272</f>
        <v>0</v>
      </c>
      <c r="G271" s="76">
        <f t="shared" ref="G271:H273" si="17">G272</f>
        <v>200</v>
      </c>
      <c r="H271" s="76">
        <f t="shared" si="17"/>
        <v>200</v>
      </c>
    </row>
    <row r="272" spans="1:8" ht="60">
      <c r="A272" s="23" t="s">
        <v>343</v>
      </c>
      <c r="B272" s="23">
        <v>12</v>
      </c>
      <c r="C272" s="35" t="s">
        <v>593</v>
      </c>
      <c r="D272" s="23"/>
      <c r="E272" s="52" t="s">
        <v>49</v>
      </c>
      <c r="F272" s="76">
        <f>F273</f>
        <v>0</v>
      </c>
      <c r="G272" s="76">
        <f t="shared" si="17"/>
        <v>200</v>
      </c>
      <c r="H272" s="76">
        <f t="shared" si="17"/>
        <v>200</v>
      </c>
    </row>
    <row r="273" spans="1:8">
      <c r="A273" s="23" t="s">
        <v>343</v>
      </c>
      <c r="B273" s="23">
        <v>12</v>
      </c>
      <c r="C273" s="35" t="s">
        <v>593</v>
      </c>
      <c r="D273" s="23" t="s">
        <v>358</v>
      </c>
      <c r="E273" s="52" t="s">
        <v>359</v>
      </c>
      <c r="F273" s="76">
        <f>F274</f>
        <v>0</v>
      </c>
      <c r="G273" s="76">
        <f t="shared" si="17"/>
        <v>200</v>
      </c>
      <c r="H273" s="76">
        <f t="shared" si="17"/>
        <v>200</v>
      </c>
    </row>
    <row r="274" spans="1:8" ht="72">
      <c r="A274" s="23" t="s">
        <v>343</v>
      </c>
      <c r="B274" s="23">
        <v>12</v>
      </c>
      <c r="C274" s="35" t="s">
        <v>593</v>
      </c>
      <c r="D274" s="23">
        <v>811</v>
      </c>
      <c r="E274" s="52" t="s">
        <v>477</v>
      </c>
      <c r="F274" s="76"/>
      <c r="G274" s="76">
        <v>200</v>
      </c>
      <c r="H274" s="76">
        <v>200</v>
      </c>
    </row>
    <row r="275" spans="1:8" ht="24">
      <c r="A275" s="23" t="s">
        <v>343</v>
      </c>
      <c r="B275" s="23">
        <v>12</v>
      </c>
      <c r="C275" s="35" t="s">
        <v>490</v>
      </c>
      <c r="D275" s="23"/>
      <c r="E275" s="52" t="s">
        <v>136</v>
      </c>
      <c r="F275" s="76">
        <f>F276</f>
        <v>1500</v>
      </c>
      <c r="G275" s="76">
        <f>G276</f>
        <v>1500</v>
      </c>
      <c r="H275" s="76">
        <f>H276</f>
        <v>1500</v>
      </c>
    </row>
    <row r="276" spans="1:8" ht="36">
      <c r="A276" s="23" t="s">
        <v>343</v>
      </c>
      <c r="B276" s="23">
        <v>12</v>
      </c>
      <c r="C276" s="35" t="s">
        <v>491</v>
      </c>
      <c r="D276" s="23"/>
      <c r="E276" s="52" t="s">
        <v>481</v>
      </c>
      <c r="F276" s="76">
        <f>F277+F293</f>
        <v>1500</v>
      </c>
      <c r="G276" s="76">
        <f>G277+G293</f>
        <v>1500</v>
      </c>
      <c r="H276" s="76">
        <f>H277+H293</f>
        <v>1500</v>
      </c>
    </row>
    <row r="277" spans="1:8">
      <c r="A277" s="23" t="s">
        <v>343</v>
      </c>
      <c r="B277" s="23">
        <v>12</v>
      </c>
      <c r="C277" s="35" t="s">
        <v>492</v>
      </c>
      <c r="D277" s="23"/>
      <c r="E277" s="52" t="s">
        <v>137</v>
      </c>
      <c r="F277" s="76">
        <f>F278+F281+F284+F290+F287</f>
        <v>1400</v>
      </c>
      <c r="G277" s="76">
        <f>G278+G281+G284+G290+G287</f>
        <v>1400</v>
      </c>
      <c r="H277" s="76">
        <f>H278+H281+H284+H290+H287</f>
        <v>1400</v>
      </c>
    </row>
    <row r="278" spans="1:8" ht="24">
      <c r="A278" s="23" t="s">
        <v>343</v>
      </c>
      <c r="B278" s="23">
        <v>12</v>
      </c>
      <c r="C278" s="35" t="s">
        <v>594</v>
      </c>
      <c r="D278" s="23"/>
      <c r="E278" s="52" t="s">
        <v>138</v>
      </c>
      <c r="F278" s="76">
        <f t="shared" ref="F278:H279" si="18">F279</f>
        <v>100</v>
      </c>
      <c r="G278" s="76">
        <f t="shared" si="18"/>
        <v>100</v>
      </c>
      <c r="H278" s="76">
        <f t="shared" si="18"/>
        <v>100</v>
      </c>
    </row>
    <row r="279" spans="1:8" ht="24">
      <c r="A279" s="23" t="s">
        <v>343</v>
      </c>
      <c r="B279" s="23">
        <v>12</v>
      </c>
      <c r="C279" s="35" t="s">
        <v>594</v>
      </c>
      <c r="D279" s="33" t="s">
        <v>352</v>
      </c>
      <c r="E279" s="53" t="s">
        <v>353</v>
      </c>
      <c r="F279" s="76">
        <f t="shared" si="18"/>
        <v>100</v>
      </c>
      <c r="G279" s="76">
        <f t="shared" si="18"/>
        <v>100</v>
      </c>
      <c r="H279" s="76">
        <f t="shared" si="18"/>
        <v>100</v>
      </c>
    </row>
    <row r="280" spans="1:8" ht="24">
      <c r="A280" s="23" t="s">
        <v>343</v>
      </c>
      <c r="B280" s="23">
        <v>12</v>
      </c>
      <c r="C280" s="35" t="s">
        <v>594</v>
      </c>
      <c r="D280" s="23" t="s">
        <v>354</v>
      </c>
      <c r="E280" s="52" t="s">
        <v>355</v>
      </c>
      <c r="F280" s="76">
        <v>100</v>
      </c>
      <c r="G280" s="76">
        <v>100</v>
      </c>
      <c r="H280" s="76">
        <v>100</v>
      </c>
    </row>
    <row r="281" spans="1:8" ht="36">
      <c r="A281" s="23" t="s">
        <v>343</v>
      </c>
      <c r="B281" s="23">
        <v>12</v>
      </c>
      <c r="C281" s="35" t="s">
        <v>595</v>
      </c>
      <c r="D281" s="23"/>
      <c r="E281" s="52" t="s">
        <v>139</v>
      </c>
      <c r="F281" s="76">
        <f t="shared" ref="F281:H282" si="19">F282</f>
        <v>50</v>
      </c>
      <c r="G281" s="76">
        <f t="shared" si="19"/>
        <v>50</v>
      </c>
      <c r="H281" s="76">
        <f t="shared" si="19"/>
        <v>50</v>
      </c>
    </row>
    <row r="282" spans="1:8" ht="24">
      <c r="A282" s="23" t="s">
        <v>343</v>
      </c>
      <c r="B282" s="23">
        <v>12</v>
      </c>
      <c r="C282" s="35" t="s">
        <v>595</v>
      </c>
      <c r="D282" s="33" t="s">
        <v>352</v>
      </c>
      <c r="E282" s="53" t="s">
        <v>353</v>
      </c>
      <c r="F282" s="76">
        <f t="shared" si="19"/>
        <v>50</v>
      </c>
      <c r="G282" s="76">
        <f t="shared" si="19"/>
        <v>50</v>
      </c>
      <c r="H282" s="76">
        <f t="shared" si="19"/>
        <v>50</v>
      </c>
    </row>
    <row r="283" spans="1:8" ht="24">
      <c r="A283" s="23" t="s">
        <v>343</v>
      </c>
      <c r="B283" s="23">
        <v>12</v>
      </c>
      <c r="C283" s="35" t="s">
        <v>595</v>
      </c>
      <c r="D283" s="23" t="s">
        <v>354</v>
      </c>
      <c r="E283" s="52" t="s">
        <v>355</v>
      </c>
      <c r="F283" s="76">
        <v>50</v>
      </c>
      <c r="G283" s="76">
        <v>50</v>
      </c>
      <c r="H283" s="76">
        <v>50</v>
      </c>
    </row>
    <row r="284" spans="1:8" ht="60">
      <c r="A284" s="23" t="s">
        <v>343</v>
      </c>
      <c r="B284" s="23">
        <v>12</v>
      </c>
      <c r="C284" s="35" t="s">
        <v>596</v>
      </c>
      <c r="D284" s="23"/>
      <c r="E284" s="52" t="s">
        <v>636</v>
      </c>
      <c r="F284" s="76">
        <f t="shared" ref="F284:H285" si="20">F285</f>
        <v>1000</v>
      </c>
      <c r="G284" s="76">
        <f t="shared" si="20"/>
        <v>1000</v>
      </c>
      <c r="H284" s="76">
        <f t="shared" si="20"/>
        <v>1000</v>
      </c>
    </row>
    <row r="285" spans="1:8">
      <c r="A285" s="23" t="s">
        <v>343</v>
      </c>
      <c r="B285" s="23">
        <v>12</v>
      </c>
      <c r="C285" s="35" t="s">
        <v>596</v>
      </c>
      <c r="D285" s="23" t="s">
        <v>358</v>
      </c>
      <c r="E285" s="52" t="s">
        <v>359</v>
      </c>
      <c r="F285" s="76">
        <f t="shared" si="20"/>
        <v>1000</v>
      </c>
      <c r="G285" s="76">
        <f t="shared" si="20"/>
        <v>1000</v>
      </c>
      <c r="H285" s="76">
        <f t="shared" si="20"/>
        <v>1000</v>
      </c>
    </row>
    <row r="286" spans="1:8" ht="120">
      <c r="A286" s="23" t="s">
        <v>343</v>
      </c>
      <c r="B286" s="23">
        <v>12</v>
      </c>
      <c r="C286" s="35" t="s">
        <v>596</v>
      </c>
      <c r="D286" s="23">
        <v>812</v>
      </c>
      <c r="E286" s="52" t="s">
        <v>479</v>
      </c>
      <c r="F286" s="76">
        <v>1000</v>
      </c>
      <c r="G286" s="76">
        <v>1000</v>
      </c>
      <c r="H286" s="76">
        <v>1000</v>
      </c>
    </row>
    <row r="287" spans="1:8" ht="36">
      <c r="A287" s="23" t="s">
        <v>343</v>
      </c>
      <c r="B287" s="23">
        <v>12</v>
      </c>
      <c r="C287" s="35" t="s">
        <v>597</v>
      </c>
      <c r="D287" s="23"/>
      <c r="E287" s="52" t="s">
        <v>391</v>
      </c>
      <c r="F287" s="76">
        <f t="shared" ref="F287:H288" si="21">F288</f>
        <v>200</v>
      </c>
      <c r="G287" s="76">
        <f t="shared" si="21"/>
        <v>200</v>
      </c>
      <c r="H287" s="76">
        <f t="shared" si="21"/>
        <v>200</v>
      </c>
    </row>
    <row r="288" spans="1:8">
      <c r="A288" s="23" t="s">
        <v>343</v>
      </c>
      <c r="B288" s="23">
        <v>12</v>
      </c>
      <c r="C288" s="35" t="s">
        <v>597</v>
      </c>
      <c r="D288" s="23" t="s">
        <v>358</v>
      </c>
      <c r="E288" s="52" t="s">
        <v>359</v>
      </c>
      <c r="F288" s="76">
        <f t="shared" si="21"/>
        <v>200</v>
      </c>
      <c r="G288" s="76">
        <f t="shared" si="21"/>
        <v>200</v>
      </c>
      <c r="H288" s="76">
        <f t="shared" si="21"/>
        <v>200</v>
      </c>
    </row>
    <row r="289" spans="1:8" ht="120">
      <c r="A289" s="23" t="s">
        <v>343</v>
      </c>
      <c r="B289" s="23">
        <v>12</v>
      </c>
      <c r="C289" s="35" t="s">
        <v>597</v>
      </c>
      <c r="D289" s="23">
        <v>812</v>
      </c>
      <c r="E289" s="52" t="s">
        <v>479</v>
      </c>
      <c r="F289" s="76">
        <v>200</v>
      </c>
      <c r="G289" s="76">
        <v>200</v>
      </c>
      <c r="H289" s="76">
        <v>200</v>
      </c>
    </row>
    <row r="290" spans="1:8" ht="36">
      <c r="A290" s="23" t="s">
        <v>343</v>
      </c>
      <c r="B290" s="23">
        <v>12</v>
      </c>
      <c r="C290" s="35" t="s">
        <v>598</v>
      </c>
      <c r="D290" s="23"/>
      <c r="E290" s="52" t="s">
        <v>482</v>
      </c>
      <c r="F290" s="76">
        <f t="shared" ref="F290:H291" si="22">F291</f>
        <v>50</v>
      </c>
      <c r="G290" s="76">
        <f t="shared" si="22"/>
        <v>50</v>
      </c>
      <c r="H290" s="76">
        <f t="shared" si="22"/>
        <v>50</v>
      </c>
    </row>
    <row r="291" spans="1:8" ht="24">
      <c r="A291" s="23" t="s">
        <v>343</v>
      </c>
      <c r="B291" s="23">
        <v>12</v>
      </c>
      <c r="C291" s="35" t="s">
        <v>598</v>
      </c>
      <c r="D291" s="33" t="s">
        <v>352</v>
      </c>
      <c r="E291" s="53" t="s">
        <v>353</v>
      </c>
      <c r="F291" s="76">
        <f t="shared" si="22"/>
        <v>50</v>
      </c>
      <c r="G291" s="76">
        <f t="shared" si="22"/>
        <v>50</v>
      </c>
      <c r="H291" s="76">
        <f t="shared" si="22"/>
        <v>50</v>
      </c>
    </row>
    <row r="292" spans="1:8" ht="24">
      <c r="A292" s="23" t="s">
        <v>343</v>
      </c>
      <c r="B292" s="23">
        <v>12</v>
      </c>
      <c r="C292" s="35" t="s">
        <v>598</v>
      </c>
      <c r="D292" s="23" t="s">
        <v>354</v>
      </c>
      <c r="E292" s="52" t="s">
        <v>355</v>
      </c>
      <c r="F292" s="76">
        <v>50</v>
      </c>
      <c r="G292" s="76">
        <v>50</v>
      </c>
      <c r="H292" s="76">
        <v>50</v>
      </c>
    </row>
    <row r="293" spans="1:8" ht="48">
      <c r="A293" s="23" t="s">
        <v>343</v>
      </c>
      <c r="B293" s="23">
        <v>12</v>
      </c>
      <c r="C293" s="35" t="s">
        <v>493</v>
      </c>
      <c r="D293" s="23"/>
      <c r="E293" s="52" t="s">
        <v>140</v>
      </c>
      <c r="F293" s="76">
        <f>F294</f>
        <v>100</v>
      </c>
      <c r="G293" s="76">
        <f t="shared" ref="G293:H295" si="23">G294</f>
        <v>100</v>
      </c>
      <c r="H293" s="76">
        <f t="shared" si="23"/>
        <v>100</v>
      </c>
    </row>
    <row r="294" spans="1:8" ht="48">
      <c r="A294" s="23" t="s">
        <v>343</v>
      </c>
      <c r="B294" s="23">
        <v>12</v>
      </c>
      <c r="C294" s="35" t="s">
        <v>599</v>
      </c>
      <c r="D294" s="23"/>
      <c r="E294" s="52" t="s">
        <v>141</v>
      </c>
      <c r="F294" s="76">
        <f>F295</f>
        <v>100</v>
      </c>
      <c r="G294" s="76">
        <f t="shared" si="23"/>
        <v>100</v>
      </c>
      <c r="H294" s="76">
        <f t="shared" si="23"/>
        <v>100</v>
      </c>
    </row>
    <row r="295" spans="1:8" ht="24">
      <c r="A295" s="23" t="s">
        <v>343</v>
      </c>
      <c r="B295" s="23">
        <v>12</v>
      </c>
      <c r="C295" s="35" t="s">
        <v>599</v>
      </c>
      <c r="D295" s="33" t="s">
        <v>352</v>
      </c>
      <c r="E295" s="53" t="s">
        <v>353</v>
      </c>
      <c r="F295" s="76">
        <f>F296</f>
        <v>100</v>
      </c>
      <c r="G295" s="76">
        <f t="shared" si="23"/>
        <v>100</v>
      </c>
      <c r="H295" s="76">
        <f t="shared" si="23"/>
        <v>100</v>
      </c>
    </row>
    <row r="296" spans="1:8" ht="24">
      <c r="A296" s="23" t="s">
        <v>343</v>
      </c>
      <c r="B296" s="23">
        <v>12</v>
      </c>
      <c r="C296" s="35" t="s">
        <v>599</v>
      </c>
      <c r="D296" s="23" t="s">
        <v>354</v>
      </c>
      <c r="E296" s="52" t="s">
        <v>355</v>
      </c>
      <c r="F296" s="76">
        <v>100</v>
      </c>
      <c r="G296" s="76">
        <v>100</v>
      </c>
      <c r="H296" s="76">
        <v>100</v>
      </c>
    </row>
    <row r="297" spans="1:8">
      <c r="A297" s="23" t="s">
        <v>343</v>
      </c>
      <c r="B297" s="23" t="s">
        <v>454</v>
      </c>
      <c r="C297" s="13" t="s">
        <v>181</v>
      </c>
      <c r="D297" s="13"/>
      <c r="E297" s="57" t="s">
        <v>71</v>
      </c>
      <c r="F297" s="76">
        <f>F301</f>
        <v>674.4</v>
      </c>
      <c r="G297" s="76">
        <f>G301</f>
        <v>1500</v>
      </c>
      <c r="H297" s="76">
        <f>H301</f>
        <v>500</v>
      </c>
    </row>
    <row r="298" spans="1:8" ht="36">
      <c r="A298" s="23" t="s">
        <v>343</v>
      </c>
      <c r="B298" s="23" t="s">
        <v>454</v>
      </c>
      <c r="C298" s="13" t="s">
        <v>515</v>
      </c>
      <c r="D298" s="23"/>
      <c r="E298" s="52" t="s">
        <v>516</v>
      </c>
      <c r="F298" s="76">
        <f>F300</f>
        <v>674.4</v>
      </c>
      <c r="G298" s="76">
        <f>G300</f>
        <v>1500</v>
      </c>
      <c r="H298" s="76">
        <f>H300</f>
        <v>500</v>
      </c>
    </row>
    <row r="299" spans="1:8" ht="36">
      <c r="A299" s="23" t="s">
        <v>343</v>
      </c>
      <c r="B299" s="23" t="s">
        <v>454</v>
      </c>
      <c r="C299" s="13" t="s">
        <v>600</v>
      </c>
      <c r="D299" s="13"/>
      <c r="E299" s="52" t="s">
        <v>519</v>
      </c>
      <c r="F299" s="76">
        <f t="shared" ref="F299:H300" si="24">F300</f>
        <v>674.4</v>
      </c>
      <c r="G299" s="76">
        <f t="shared" si="24"/>
        <v>1500</v>
      </c>
      <c r="H299" s="76">
        <f t="shared" si="24"/>
        <v>500</v>
      </c>
    </row>
    <row r="300" spans="1:8" ht="24">
      <c r="A300" s="23" t="s">
        <v>343</v>
      </c>
      <c r="B300" s="23" t="s">
        <v>454</v>
      </c>
      <c r="C300" s="13" t="s">
        <v>600</v>
      </c>
      <c r="D300" s="33" t="s">
        <v>352</v>
      </c>
      <c r="E300" s="53" t="s">
        <v>353</v>
      </c>
      <c r="F300" s="76">
        <f t="shared" si="24"/>
        <v>674.4</v>
      </c>
      <c r="G300" s="76">
        <f t="shared" si="24"/>
        <v>1500</v>
      </c>
      <c r="H300" s="76">
        <f t="shared" si="24"/>
        <v>500</v>
      </c>
    </row>
    <row r="301" spans="1:8" ht="24">
      <c r="A301" s="23" t="s">
        <v>343</v>
      </c>
      <c r="B301" s="23" t="s">
        <v>454</v>
      </c>
      <c r="C301" s="13" t="s">
        <v>600</v>
      </c>
      <c r="D301" s="23" t="s">
        <v>354</v>
      </c>
      <c r="E301" s="52" t="s">
        <v>336</v>
      </c>
      <c r="F301" s="76">
        <v>674.4</v>
      </c>
      <c r="G301" s="76">
        <v>1500</v>
      </c>
      <c r="H301" s="76">
        <v>500</v>
      </c>
    </row>
    <row r="302" spans="1:8">
      <c r="A302" s="27" t="s">
        <v>27</v>
      </c>
      <c r="B302" s="27" t="s">
        <v>344</v>
      </c>
      <c r="C302" s="94"/>
      <c r="D302" s="26"/>
      <c r="E302" s="56" t="s">
        <v>374</v>
      </c>
      <c r="F302" s="75">
        <f>F303</f>
        <v>44662.750000000007</v>
      </c>
      <c r="G302" s="75">
        <f>G312</f>
        <v>0</v>
      </c>
      <c r="H302" s="75">
        <f>H312</f>
        <v>0</v>
      </c>
    </row>
    <row r="303" spans="1:8">
      <c r="A303" s="27" t="s">
        <v>27</v>
      </c>
      <c r="B303" s="27" t="s">
        <v>396</v>
      </c>
      <c r="C303" s="35"/>
      <c r="D303" s="23"/>
      <c r="E303" s="52" t="s">
        <v>394</v>
      </c>
      <c r="F303" s="75">
        <f>F312+F304</f>
        <v>44662.750000000007</v>
      </c>
      <c r="G303" s="75">
        <f>G312</f>
        <v>0</v>
      </c>
      <c r="H303" s="75">
        <f>H312</f>
        <v>0</v>
      </c>
    </row>
    <row r="304" spans="1:8" ht="24">
      <c r="A304" s="13" t="s">
        <v>27</v>
      </c>
      <c r="B304" s="13" t="s">
        <v>396</v>
      </c>
      <c r="C304" s="13" t="s">
        <v>181</v>
      </c>
      <c r="D304" s="13"/>
      <c r="E304" s="52" t="s">
        <v>71</v>
      </c>
      <c r="F304" s="76">
        <f>F305</f>
        <v>5764.12</v>
      </c>
      <c r="G304" s="75"/>
      <c r="H304" s="75"/>
    </row>
    <row r="305" spans="1:8" ht="36">
      <c r="A305" s="13" t="s">
        <v>27</v>
      </c>
      <c r="B305" s="13" t="s">
        <v>396</v>
      </c>
      <c r="C305" s="13" t="s">
        <v>515</v>
      </c>
      <c r="D305" s="13"/>
      <c r="E305" s="52" t="s">
        <v>516</v>
      </c>
      <c r="F305" s="76">
        <f>F309+F307</f>
        <v>5764.12</v>
      </c>
      <c r="G305" s="75"/>
      <c r="H305" s="75"/>
    </row>
    <row r="306" spans="1:8" ht="72">
      <c r="A306" s="13" t="s">
        <v>27</v>
      </c>
      <c r="B306" s="13" t="s">
        <v>396</v>
      </c>
      <c r="C306" s="13" t="s">
        <v>11</v>
      </c>
      <c r="D306" s="30"/>
      <c r="E306" s="147" t="s">
        <v>12</v>
      </c>
      <c r="F306" s="76">
        <f>F307</f>
        <v>5555.62</v>
      </c>
      <c r="G306" s="75"/>
      <c r="H306" s="75"/>
    </row>
    <row r="307" spans="1:8">
      <c r="A307" s="13" t="s">
        <v>27</v>
      </c>
      <c r="B307" s="13" t="s">
        <v>396</v>
      </c>
      <c r="C307" s="13" t="s">
        <v>11</v>
      </c>
      <c r="D307" s="23" t="s">
        <v>358</v>
      </c>
      <c r="E307" s="52" t="s">
        <v>359</v>
      </c>
      <c r="F307" s="76">
        <f>F308</f>
        <v>5555.62</v>
      </c>
      <c r="G307" s="75"/>
      <c r="H307" s="75"/>
    </row>
    <row r="308" spans="1:8" ht="120">
      <c r="A308" s="13" t="s">
        <v>27</v>
      </c>
      <c r="B308" s="13" t="s">
        <v>396</v>
      </c>
      <c r="C308" s="13" t="s">
        <v>11</v>
      </c>
      <c r="D308" s="23">
        <v>812</v>
      </c>
      <c r="E308" s="52" t="s">
        <v>479</v>
      </c>
      <c r="F308" s="76">
        <v>5555.62</v>
      </c>
      <c r="G308" s="75"/>
      <c r="H308" s="75"/>
    </row>
    <row r="309" spans="1:8" ht="24">
      <c r="A309" s="13" t="s">
        <v>27</v>
      </c>
      <c r="B309" s="13" t="s">
        <v>396</v>
      </c>
      <c r="C309" s="106">
        <v>9940020810</v>
      </c>
      <c r="D309" s="148"/>
      <c r="E309" s="108" t="s">
        <v>472</v>
      </c>
      <c r="F309" s="76">
        <f>F311</f>
        <v>208.5</v>
      </c>
      <c r="G309" s="75"/>
      <c r="H309" s="75"/>
    </row>
    <row r="310" spans="1:8" ht="24">
      <c r="A310" s="13" t="s">
        <v>27</v>
      </c>
      <c r="B310" s="13" t="s">
        <v>396</v>
      </c>
      <c r="C310" s="129">
        <v>9940020810</v>
      </c>
      <c r="D310" s="33" t="s">
        <v>352</v>
      </c>
      <c r="E310" s="53" t="s">
        <v>353</v>
      </c>
      <c r="F310" s="76">
        <f>F311</f>
        <v>208.5</v>
      </c>
      <c r="G310" s="75"/>
      <c r="H310" s="75"/>
    </row>
    <row r="311" spans="1:8" ht="24">
      <c r="A311" s="13" t="s">
        <v>27</v>
      </c>
      <c r="B311" s="13" t="s">
        <v>396</v>
      </c>
      <c r="C311" s="129">
        <v>9940020810</v>
      </c>
      <c r="D311" s="23" t="s">
        <v>354</v>
      </c>
      <c r="E311" s="52" t="s">
        <v>355</v>
      </c>
      <c r="F311" s="76">
        <v>208.5</v>
      </c>
      <c r="G311" s="75"/>
      <c r="H311" s="75"/>
    </row>
    <row r="312" spans="1:8" ht="36">
      <c r="A312" s="13" t="s">
        <v>27</v>
      </c>
      <c r="B312" s="13" t="s">
        <v>396</v>
      </c>
      <c r="C312" s="35" t="s">
        <v>367</v>
      </c>
      <c r="D312" s="23"/>
      <c r="E312" s="52" t="s">
        <v>443</v>
      </c>
      <c r="F312" s="76">
        <f>F313</f>
        <v>38898.630000000005</v>
      </c>
      <c r="G312" s="76"/>
      <c r="H312" s="76"/>
    </row>
    <row r="313" spans="1:8" ht="36">
      <c r="A313" s="13" t="s">
        <v>27</v>
      </c>
      <c r="B313" s="13" t="s">
        <v>396</v>
      </c>
      <c r="C313" s="35" t="s">
        <v>368</v>
      </c>
      <c r="D313" s="23"/>
      <c r="E313" s="52" t="s">
        <v>370</v>
      </c>
      <c r="F313" s="76">
        <f>F314</f>
        <v>38898.630000000005</v>
      </c>
      <c r="G313" s="76"/>
      <c r="H313" s="76"/>
    </row>
    <row r="314" spans="1:8" ht="36">
      <c r="A314" s="13" t="s">
        <v>27</v>
      </c>
      <c r="B314" s="13" t="s">
        <v>396</v>
      </c>
      <c r="C314" s="35" t="s">
        <v>372</v>
      </c>
      <c r="D314" s="23"/>
      <c r="E314" s="52" t="s">
        <v>371</v>
      </c>
      <c r="F314" s="76">
        <f>F315+F318+F321+F324+F327+F330+F333+F339+F336</f>
        <v>38898.630000000005</v>
      </c>
      <c r="G314" s="76"/>
      <c r="H314" s="76"/>
    </row>
    <row r="315" spans="1:8" ht="36">
      <c r="A315" s="13" t="s">
        <v>27</v>
      </c>
      <c r="B315" s="13" t="s">
        <v>396</v>
      </c>
      <c r="C315" s="35" t="s">
        <v>3</v>
      </c>
      <c r="D315" s="23"/>
      <c r="E315" s="52" t="s">
        <v>4</v>
      </c>
      <c r="F315" s="76">
        <f>F316</f>
        <v>174.49</v>
      </c>
      <c r="G315" s="76"/>
      <c r="H315" s="76"/>
    </row>
    <row r="316" spans="1:8" ht="36">
      <c r="A316" s="13" t="s">
        <v>27</v>
      </c>
      <c r="B316" s="13" t="s">
        <v>396</v>
      </c>
      <c r="C316" s="35" t="s">
        <v>3</v>
      </c>
      <c r="D316" s="23">
        <v>400</v>
      </c>
      <c r="E316" s="52" t="s">
        <v>532</v>
      </c>
      <c r="F316" s="76">
        <f>F317</f>
        <v>174.49</v>
      </c>
      <c r="G316" s="76"/>
      <c r="H316" s="76"/>
    </row>
    <row r="317" spans="1:8" ht="48">
      <c r="A317" s="13" t="s">
        <v>27</v>
      </c>
      <c r="B317" s="13" t="s">
        <v>396</v>
      </c>
      <c r="C317" s="35" t="s">
        <v>3</v>
      </c>
      <c r="D317" s="23">
        <v>414</v>
      </c>
      <c r="E317" s="52" t="s">
        <v>531</v>
      </c>
      <c r="F317" s="76">
        <v>174.49</v>
      </c>
      <c r="G317" s="76"/>
      <c r="H317" s="76"/>
    </row>
    <row r="318" spans="1:8" ht="48">
      <c r="A318" s="13" t="s">
        <v>27</v>
      </c>
      <c r="B318" s="13" t="s">
        <v>396</v>
      </c>
      <c r="C318" s="35" t="s">
        <v>5</v>
      </c>
      <c r="D318" s="23"/>
      <c r="E318" s="52" t="s">
        <v>6</v>
      </c>
      <c r="F318" s="76">
        <f>F319</f>
        <v>2003.68</v>
      </c>
      <c r="G318" s="76"/>
      <c r="H318" s="76"/>
    </row>
    <row r="319" spans="1:8" ht="36">
      <c r="A319" s="13" t="s">
        <v>27</v>
      </c>
      <c r="B319" s="13" t="s">
        <v>396</v>
      </c>
      <c r="C319" s="35" t="s">
        <v>5</v>
      </c>
      <c r="D319" s="23">
        <v>400</v>
      </c>
      <c r="E319" s="52" t="s">
        <v>532</v>
      </c>
      <c r="F319" s="76">
        <f>F320</f>
        <v>2003.68</v>
      </c>
      <c r="G319" s="76"/>
      <c r="H319" s="76"/>
    </row>
    <row r="320" spans="1:8" ht="48">
      <c r="A320" s="13" t="s">
        <v>27</v>
      </c>
      <c r="B320" s="13" t="s">
        <v>396</v>
      </c>
      <c r="C320" s="35" t="s">
        <v>5</v>
      </c>
      <c r="D320" s="23">
        <v>414</v>
      </c>
      <c r="E320" s="52" t="s">
        <v>531</v>
      </c>
      <c r="F320" s="76">
        <v>2003.68</v>
      </c>
      <c r="G320" s="76"/>
      <c r="H320" s="76"/>
    </row>
    <row r="321" spans="1:8" ht="24">
      <c r="A321" s="13" t="s">
        <v>27</v>
      </c>
      <c r="B321" s="13" t="s">
        <v>396</v>
      </c>
      <c r="C321" s="13" t="s">
        <v>7</v>
      </c>
      <c r="D321" s="13"/>
      <c r="E321" s="52" t="s">
        <v>8</v>
      </c>
      <c r="F321" s="76">
        <f>F322</f>
        <v>1617.327</v>
      </c>
      <c r="G321" s="76"/>
      <c r="H321" s="76"/>
    </row>
    <row r="322" spans="1:8" ht="36">
      <c r="A322" s="13" t="s">
        <v>27</v>
      </c>
      <c r="B322" s="13" t="s">
        <v>396</v>
      </c>
      <c r="C322" s="13" t="s">
        <v>7</v>
      </c>
      <c r="D322" s="23">
        <v>400</v>
      </c>
      <c r="E322" s="52" t="s">
        <v>532</v>
      </c>
      <c r="F322" s="76">
        <f>F323</f>
        <v>1617.327</v>
      </c>
      <c r="G322" s="76"/>
      <c r="H322" s="76"/>
    </row>
    <row r="323" spans="1:8" ht="48">
      <c r="A323" s="13" t="s">
        <v>27</v>
      </c>
      <c r="B323" s="13" t="s">
        <v>396</v>
      </c>
      <c r="C323" s="13" t="s">
        <v>7</v>
      </c>
      <c r="D323" s="23">
        <v>414</v>
      </c>
      <c r="E323" s="52" t="s">
        <v>531</v>
      </c>
      <c r="F323" s="76">
        <v>1617.327</v>
      </c>
      <c r="G323" s="76"/>
      <c r="H323" s="76"/>
    </row>
    <row r="324" spans="1:8" ht="36">
      <c r="A324" s="13" t="s">
        <v>27</v>
      </c>
      <c r="B324" s="13" t="s">
        <v>396</v>
      </c>
      <c r="C324" s="35" t="s">
        <v>9</v>
      </c>
      <c r="D324" s="23"/>
      <c r="E324" s="52" t="s">
        <v>10</v>
      </c>
      <c r="F324" s="76">
        <f>F325</f>
        <v>2330</v>
      </c>
      <c r="G324" s="76"/>
      <c r="H324" s="76"/>
    </row>
    <row r="325" spans="1:8" ht="36">
      <c r="A325" s="13" t="s">
        <v>27</v>
      </c>
      <c r="B325" s="13" t="s">
        <v>396</v>
      </c>
      <c r="C325" s="35" t="s">
        <v>9</v>
      </c>
      <c r="D325" s="23">
        <v>400</v>
      </c>
      <c r="E325" s="52" t="s">
        <v>532</v>
      </c>
      <c r="F325" s="76">
        <f>F326</f>
        <v>2330</v>
      </c>
      <c r="G325" s="76"/>
      <c r="H325" s="76"/>
    </row>
    <row r="326" spans="1:8" ht="48">
      <c r="A326" s="13" t="s">
        <v>27</v>
      </c>
      <c r="B326" s="13" t="s">
        <v>396</v>
      </c>
      <c r="C326" s="35" t="s">
        <v>9</v>
      </c>
      <c r="D326" s="23">
        <v>414</v>
      </c>
      <c r="E326" s="52" t="s">
        <v>531</v>
      </c>
      <c r="F326" s="76">
        <v>2330</v>
      </c>
      <c r="G326" s="76"/>
      <c r="H326" s="76"/>
    </row>
    <row r="327" spans="1:8" ht="36">
      <c r="A327" s="13" t="s">
        <v>27</v>
      </c>
      <c r="B327" s="13" t="s">
        <v>396</v>
      </c>
      <c r="C327" s="35" t="s">
        <v>375</v>
      </c>
      <c r="D327" s="23"/>
      <c r="E327" s="52" t="s">
        <v>376</v>
      </c>
      <c r="F327" s="76">
        <f>F328</f>
        <v>1081.7929999999999</v>
      </c>
      <c r="G327" s="76"/>
      <c r="H327" s="76"/>
    </row>
    <row r="328" spans="1:8" ht="36">
      <c r="A328" s="13" t="s">
        <v>27</v>
      </c>
      <c r="B328" s="13" t="s">
        <v>396</v>
      </c>
      <c r="C328" s="35" t="s">
        <v>375</v>
      </c>
      <c r="D328" s="23">
        <v>400</v>
      </c>
      <c r="E328" s="52" t="s">
        <v>532</v>
      </c>
      <c r="F328" s="76">
        <f>F329</f>
        <v>1081.7929999999999</v>
      </c>
      <c r="G328" s="76"/>
      <c r="H328" s="76"/>
    </row>
    <row r="329" spans="1:8" ht="48">
      <c r="A329" s="13" t="s">
        <v>27</v>
      </c>
      <c r="B329" s="13" t="s">
        <v>396</v>
      </c>
      <c r="C329" s="35" t="s">
        <v>375</v>
      </c>
      <c r="D329" s="23">
        <v>414</v>
      </c>
      <c r="E329" s="52" t="s">
        <v>531</v>
      </c>
      <c r="F329" s="76">
        <v>1081.7929999999999</v>
      </c>
      <c r="G329" s="76"/>
      <c r="H329" s="76"/>
    </row>
    <row r="330" spans="1:8" ht="36">
      <c r="A330" s="13" t="s">
        <v>27</v>
      </c>
      <c r="B330" s="13" t="s">
        <v>396</v>
      </c>
      <c r="C330" s="35" t="s">
        <v>377</v>
      </c>
      <c r="D330" s="23"/>
      <c r="E330" s="52" t="s">
        <v>380</v>
      </c>
      <c r="F330" s="76">
        <f>F331</f>
        <v>3900</v>
      </c>
      <c r="G330" s="76"/>
      <c r="H330" s="76"/>
    </row>
    <row r="331" spans="1:8">
      <c r="A331" s="13" t="s">
        <v>27</v>
      </c>
      <c r="B331" s="13" t="s">
        <v>396</v>
      </c>
      <c r="C331" s="35" t="s">
        <v>377</v>
      </c>
      <c r="D331" s="23">
        <v>500</v>
      </c>
      <c r="E331" s="52" t="s">
        <v>407</v>
      </c>
      <c r="F331" s="76">
        <f>F332</f>
        <v>3900</v>
      </c>
      <c r="G331" s="76"/>
      <c r="H331" s="76"/>
    </row>
    <row r="332" spans="1:8">
      <c r="A332" s="13" t="s">
        <v>27</v>
      </c>
      <c r="B332" s="13" t="s">
        <v>396</v>
      </c>
      <c r="C332" s="35" t="s">
        <v>377</v>
      </c>
      <c r="D332" s="29" t="s">
        <v>408</v>
      </c>
      <c r="E332" s="52" t="s">
        <v>409</v>
      </c>
      <c r="F332" s="76">
        <v>3900</v>
      </c>
      <c r="G332" s="76"/>
      <c r="H332" s="76"/>
    </row>
    <row r="333" spans="1:8" ht="36">
      <c r="A333" s="13" t="s">
        <v>27</v>
      </c>
      <c r="B333" s="13" t="s">
        <v>396</v>
      </c>
      <c r="C333" s="35" t="s">
        <v>378</v>
      </c>
      <c r="D333" s="23"/>
      <c r="E333" s="52" t="s">
        <v>379</v>
      </c>
      <c r="F333" s="76">
        <f>F334</f>
        <v>5000</v>
      </c>
      <c r="G333" s="76"/>
      <c r="H333" s="76"/>
    </row>
    <row r="334" spans="1:8">
      <c r="A334" s="13" t="s">
        <v>27</v>
      </c>
      <c r="B334" s="13" t="s">
        <v>396</v>
      </c>
      <c r="C334" s="35" t="s">
        <v>378</v>
      </c>
      <c r="D334" s="23">
        <v>500</v>
      </c>
      <c r="E334" s="52" t="s">
        <v>407</v>
      </c>
      <c r="F334" s="76">
        <f>F335</f>
        <v>5000</v>
      </c>
      <c r="G334" s="76"/>
      <c r="H334" s="76"/>
    </row>
    <row r="335" spans="1:8">
      <c r="A335" s="13" t="s">
        <v>27</v>
      </c>
      <c r="B335" s="13" t="s">
        <v>396</v>
      </c>
      <c r="C335" s="35" t="s">
        <v>378</v>
      </c>
      <c r="D335" s="29" t="s">
        <v>408</v>
      </c>
      <c r="E335" s="52" t="s">
        <v>409</v>
      </c>
      <c r="F335" s="76">
        <v>5000</v>
      </c>
      <c r="G335" s="76"/>
      <c r="H335" s="76"/>
    </row>
    <row r="336" spans="1:8" ht="48">
      <c r="A336" s="13" t="s">
        <v>27</v>
      </c>
      <c r="B336" s="13" t="s">
        <v>396</v>
      </c>
      <c r="C336" s="35" t="s">
        <v>766</v>
      </c>
      <c r="D336" s="29"/>
      <c r="E336" s="147" t="s">
        <v>765</v>
      </c>
      <c r="F336" s="76">
        <f>F337</f>
        <v>10806.3</v>
      </c>
      <c r="G336" s="76"/>
      <c r="H336" s="76"/>
    </row>
    <row r="337" spans="1:8" ht="36">
      <c r="A337" s="13" t="s">
        <v>27</v>
      </c>
      <c r="B337" s="13" t="s">
        <v>396</v>
      </c>
      <c r="C337" s="35" t="s">
        <v>766</v>
      </c>
      <c r="D337" s="23">
        <v>400</v>
      </c>
      <c r="E337" s="52" t="s">
        <v>532</v>
      </c>
      <c r="F337" s="76">
        <f>F338</f>
        <v>10806.3</v>
      </c>
      <c r="G337" s="76"/>
      <c r="H337" s="76"/>
    </row>
    <row r="338" spans="1:8" ht="48">
      <c r="A338" s="13" t="s">
        <v>27</v>
      </c>
      <c r="B338" s="13" t="s">
        <v>396</v>
      </c>
      <c r="C338" s="35" t="s">
        <v>766</v>
      </c>
      <c r="D338" s="23">
        <v>414</v>
      </c>
      <c r="E338" s="52" t="s">
        <v>531</v>
      </c>
      <c r="F338" s="76">
        <v>10806.3</v>
      </c>
      <c r="G338" s="76"/>
      <c r="H338" s="76"/>
    </row>
    <row r="339" spans="1:8" ht="36">
      <c r="A339" s="13" t="s">
        <v>27</v>
      </c>
      <c r="B339" s="13" t="s">
        <v>396</v>
      </c>
      <c r="C339" s="35" t="s">
        <v>601</v>
      </c>
      <c r="D339" s="23"/>
      <c r="E339" s="108" t="s">
        <v>14</v>
      </c>
      <c r="F339" s="76">
        <f>F340</f>
        <v>11985.04</v>
      </c>
      <c r="G339" s="76"/>
      <c r="H339" s="76"/>
    </row>
    <row r="340" spans="1:8" ht="36">
      <c r="A340" s="13" t="s">
        <v>27</v>
      </c>
      <c r="B340" s="13" t="s">
        <v>396</v>
      </c>
      <c r="C340" s="35" t="s">
        <v>601</v>
      </c>
      <c r="D340" s="23">
        <v>400</v>
      </c>
      <c r="E340" s="52" t="s">
        <v>532</v>
      </c>
      <c r="F340" s="76">
        <f>F341</f>
        <v>11985.04</v>
      </c>
      <c r="G340" s="76"/>
      <c r="H340" s="76"/>
    </row>
    <row r="341" spans="1:8" ht="48">
      <c r="A341" s="13" t="s">
        <v>27</v>
      </c>
      <c r="B341" s="13" t="s">
        <v>396</v>
      </c>
      <c r="C341" s="35" t="s">
        <v>601</v>
      </c>
      <c r="D341" s="23">
        <v>414</v>
      </c>
      <c r="E341" s="52" t="s">
        <v>531</v>
      </c>
      <c r="F341" s="76">
        <v>11985.04</v>
      </c>
      <c r="G341" s="76"/>
      <c r="H341" s="76"/>
    </row>
    <row r="342" spans="1:8">
      <c r="A342" s="26" t="s">
        <v>361</v>
      </c>
      <c r="B342" s="26" t="s">
        <v>344</v>
      </c>
      <c r="C342" s="27"/>
      <c r="D342" s="23"/>
      <c r="E342" s="56" t="s">
        <v>395</v>
      </c>
      <c r="F342" s="75">
        <f>F343+F388+F482+F565+F578+F610</f>
        <v>1070804.4620000001</v>
      </c>
      <c r="G342" s="75">
        <f>G343+G388+G482+G565+G578+G610</f>
        <v>1006048.8</v>
      </c>
      <c r="H342" s="75">
        <f>H343+H388+H482+H565+H578+H610</f>
        <v>979316.47</v>
      </c>
    </row>
    <row r="343" spans="1:8">
      <c r="A343" s="23" t="s">
        <v>361</v>
      </c>
      <c r="B343" s="23" t="s">
        <v>350</v>
      </c>
      <c r="C343" s="13"/>
      <c r="D343" s="23"/>
      <c r="E343" s="60" t="s">
        <v>506</v>
      </c>
      <c r="F343" s="75">
        <f>F344+F379</f>
        <v>372053.37400000001</v>
      </c>
      <c r="G343" s="75">
        <f>G344+G379</f>
        <v>369286.6</v>
      </c>
      <c r="H343" s="75">
        <f>H344+H379</f>
        <v>356616.67</v>
      </c>
    </row>
    <row r="344" spans="1:8" ht="24">
      <c r="A344" s="23" t="s">
        <v>361</v>
      </c>
      <c r="B344" s="23" t="s">
        <v>350</v>
      </c>
      <c r="C344" s="13" t="s">
        <v>189</v>
      </c>
      <c r="D344" s="23"/>
      <c r="E344" s="52" t="s">
        <v>156</v>
      </c>
      <c r="F344" s="76">
        <f>F345</f>
        <v>370733.37400000001</v>
      </c>
      <c r="G344" s="76">
        <f>G345</f>
        <v>369286.6</v>
      </c>
      <c r="H344" s="76">
        <f>H345</f>
        <v>356616.67</v>
      </c>
    </row>
    <row r="345" spans="1:8" ht="24">
      <c r="A345" s="23" t="s">
        <v>361</v>
      </c>
      <c r="B345" s="23" t="s">
        <v>350</v>
      </c>
      <c r="C345" s="13" t="s">
        <v>190</v>
      </c>
      <c r="D345" s="23"/>
      <c r="E345" s="52" t="s">
        <v>157</v>
      </c>
      <c r="F345" s="76">
        <f>F346+F368+F372</f>
        <v>370733.37400000001</v>
      </c>
      <c r="G345" s="76">
        <f>G346+G368+G372</f>
        <v>369286.6</v>
      </c>
      <c r="H345" s="76">
        <f>H346+H368+H372</f>
        <v>356616.67</v>
      </c>
    </row>
    <row r="346" spans="1:8" ht="60">
      <c r="A346" s="23" t="s">
        <v>361</v>
      </c>
      <c r="B346" s="23" t="s">
        <v>350</v>
      </c>
      <c r="C346" s="13" t="s">
        <v>191</v>
      </c>
      <c r="D346" s="23"/>
      <c r="E346" s="52" t="s">
        <v>214</v>
      </c>
      <c r="F346" s="76">
        <f>F347+F350+F353+F356+F359+F362+F365</f>
        <v>194246.85199999998</v>
      </c>
      <c r="G346" s="76">
        <f>G347+G350</f>
        <v>182938</v>
      </c>
      <c r="H346" s="76">
        <f>H347+H350</f>
        <v>182938</v>
      </c>
    </row>
    <row r="347" spans="1:8" ht="24">
      <c r="A347" s="23" t="s">
        <v>361</v>
      </c>
      <c r="B347" s="23" t="s">
        <v>350</v>
      </c>
      <c r="C347" s="13" t="s">
        <v>602</v>
      </c>
      <c r="D347" s="23"/>
      <c r="E347" s="52" t="s">
        <v>507</v>
      </c>
      <c r="F347" s="76">
        <f t="shared" ref="F347:H348" si="25">F348</f>
        <v>138536.921</v>
      </c>
      <c r="G347" s="76">
        <f t="shared" si="25"/>
        <v>137938</v>
      </c>
      <c r="H347" s="76">
        <f t="shared" si="25"/>
        <v>137938</v>
      </c>
    </row>
    <row r="348" spans="1:8" ht="48">
      <c r="A348" s="23" t="s">
        <v>361</v>
      </c>
      <c r="B348" s="23" t="s">
        <v>350</v>
      </c>
      <c r="C348" s="13" t="s">
        <v>602</v>
      </c>
      <c r="D348" s="33" t="s">
        <v>398</v>
      </c>
      <c r="E348" s="53" t="s">
        <v>399</v>
      </c>
      <c r="F348" s="76">
        <f t="shared" si="25"/>
        <v>138536.921</v>
      </c>
      <c r="G348" s="76">
        <f t="shared" si="25"/>
        <v>137938</v>
      </c>
      <c r="H348" s="76">
        <f t="shared" si="25"/>
        <v>137938</v>
      </c>
    </row>
    <row r="349" spans="1:8" ht="48">
      <c r="A349" s="23" t="s">
        <v>361</v>
      </c>
      <c r="B349" s="23" t="s">
        <v>350</v>
      </c>
      <c r="C349" s="13" t="s">
        <v>602</v>
      </c>
      <c r="D349" s="23" t="s">
        <v>401</v>
      </c>
      <c r="E349" s="52" t="s">
        <v>402</v>
      </c>
      <c r="F349" s="76">
        <v>138536.921</v>
      </c>
      <c r="G349" s="76">
        <v>137938</v>
      </c>
      <c r="H349" s="76">
        <v>137938</v>
      </c>
    </row>
    <row r="350" spans="1:8" ht="36">
      <c r="A350" s="23" t="s">
        <v>361</v>
      </c>
      <c r="B350" s="23" t="s">
        <v>350</v>
      </c>
      <c r="C350" s="13" t="s">
        <v>603</v>
      </c>
      <c r="D350" s="23"/>
      <c r="E350" s="52" t="s">
        <v>215</v>
      </c>
      <c r="F350" s="76">
        <f t="shared" ref="F350:H351" si="26">F351</f>
        <v>40000</v>
      </c>
      <c r="G350" s="76">
        <f t="shared" si="26"/>
        <v>45000</v>
      </c>
      <c r="H350" s="76">
        <f t="shared" si="26"/>
        <v>45000</v>
      </c>
    </row>
    <row r="351" spans="1:8" ht="48">
      <c r="A351" s="23" t="s">
        <v>361</v>
      </c>
      <c r="B351" s="23" t="s">
        <v>350</v>
      </c>
      <c r="C351" s="13" t="s">
        <v>603</v>
      </c>
      <c r="D351" s="33" t="s">
        <v>398</v>
      </c>
      <c r="E351" s="53" t="s">
        <v>399</v>
      </c>
      <c r="F351" s="76">
        <f t="shared" si="26"/>
        <v>40000</v>
      </c>
      <c r="G351" s="76">
        <f t="shared" si="26"/>
        <v>45000</v>
      </c>
      <c r="H351" s="76">
        <f t="shared" si="26"/>
        <v>45000</v>
      </c>
    </row>
    <row r="352" spans="1:8" ht="48">
      <c r="A352" s="23" t="s">
        <v>361</v>
      </c>
      <c r="B352" s="23" t="s">
        <v>350</v>
      </c>
      <c r="C352" s="13" t="s">
        <v>603</v>
      </c>
      <c r="D352" s="23" t="s">
        <v>513</v>
      </c>
      <c r="E352" s="52" t="s">
        <v>402</v>
      </c>
      <c r="F352" s="76">
        <v>40000</v>
      </c>
      <c r="G352" s="76">
        <v>45000</v>
      </c>
      <c r="H352" s="76">
        <v>45000</v>
      </c>
    </row>
    <row r="353" spans="1:8" ht="36">
      <c r="A353" s="23" t="s">
        <v>361</v>
      </c>
      <c r="B353" s="23" t="s">
        <v>350</v>
      </c>
      <c r="C353" s="13" t="s">
        <v>733</v>
      </c>
      <c r="D353" s="23"/>
      <c r="E353" s="52" t="s">
        <v>734</v>
      </c>
      <c r="F353" s="76">
        <f>F354</f>
        <v>1327.59</v>
      </c>
      <c r="G353" s="76"/>
      <c r="H353" s="76"/>
    </row>
    <row r="354" spans="1:8" ht="48">
      <c r="A354" s="23" t="s">
        <v>361</v>
      </c>
      <c r="B354" s="23" t="s">
        <v>350</v>
      </c>
      <c r="C354" s="13" t="s">
        <v>733</v>
      </c>
      <c r="D354" s="33" t="s">
        <v>398</v>
      </c>
      <c r="E354" s="53" t="s">
        <v>399</v>
      </c>
      <c r="F354" s="76">
        <f>F355</f>
        <v>1327.59</v>
      </c>
      <c r="G354" s="76"/>
      <c r="H354" s="76"/>
    </row>
    <row r="355" spans="1:8" ht="48">
      <c r="A355" s="23" t="s">
        <v>361</v>
      </c>
      <c r="B355" s="23" t="s">
        <v>350</v>
      </c>
      <c r="C355" s="13" t="s">
        <v>733</v>
      </c>
      <c r="D355" s="23" t="s">
        <v>513</v>
      </c>
      <c r="E355" s="52" t="s">
        <v>402</v>
      </c>
      <c r="F355" s="76">
        <v>1327.59</v>
      </c>
      <c r="G355" s="76"/>
      <c r="H355" s="76"/>
    </row>
    <row r="356" spans="1:8" ht="48">
      <c r="A356" s="23" t="s">
        <v>361</v>
      </c>
      <c r="B356" s="23" t="s">
        <v>350</v>
      </c>
      <c r="C356" s="13" t="s">
        <v>727</v>
      </c>
      <c r="D356" s="23"/>
      <c r="E356" s="52" t="s">
        <v>728</v>
      </c>
      <c r="F356" s="76">
        <f>F357</f>
        <v>115.34099999999999</v>
      </c>
      <c r="G356" s="76"/>
      <c r="H356" s="76"/>
    </row>
    <row r="357" spans="1:8" ht="48">
      <c r="A357" s="23" t="s">
        <v>361</v>
      </c>
      <c r="B357" s="23" t="s">
        <v>350</v>
      </c>
      <c r="C357" s="13" t="s">
        <v>727</v>
      </c>
      <c r="D357" s="33" t="s">
        <v>398</v>
      </c>
      <c r="E357" s="53" t="s">
        <v>399</v>
      </c>
      <c r="F357" s="76">
        <f>F358</f>
        <v>115.34099999999999</v>
      </c>
      <c r="G357" s="76"/>
      <c r="H357" s="76"/>
    </row>
    <row r="358" spans="1:8" ht="24">
      <c r="A358" s="23" t="s">
        <v>361</v>
      </c>
      <c r="B358" s="23" t="s">
        <v>350</v>
      </c>
      <c r="C358" s="13" t="s">
        <v>727</v>
      </c>
      <c r="D358" s="23">
        <v>612</v>
      </c>
      <c r="E358" s="52" t="s">
        <v>705</v>
      </c>
      <c r="F358" s="76">
        <v>115.34099999999999</v>
      </c>
      <c r="G358" s="76"/>
      <c r="H358" s="76"/>
    </row>
    <row r="359" spans="1:8" ht="36">
      <c r="A359" s="23" t="s">
        <v>361</v>
      </c>
      <c r="B359" s="23" t="s">
        <v>350</v>
      </c>
      <c r="C359" s="13" t="s">
        <v>737</v>
      </c>
      <c r="D359" s="23"/>
      <c r="E359" s="52" t="s">
        <v>738</v>
      </c>
      <c r="F359" s="76">
        <f>F360</f>
        <v>300</v>
      </c>
      <c r="G359" s="76"/>
      <c r="H359" s="76"/>
    </row>
    <row r="360" spans="1:8" ht="48">
      <c r="A360" s="23" t="s">
        <v>361</v>
      </c>
      <c r="B360" s="23" t="s">
        <v>350</v>
      </c>
      <c r="C360" s="13" t="s">
        <v>737</v>
      </c>
      <c r="D360" s="33" t="s">
        <v>398</v>
      </c>
      <c r="E360" s="53" t="s">
        <v>399</v>
      </c>
      <c r="F360" s="76">
        <f>F361</f>
        <v>300</v>
      </c>
      <c r="G360" s="76"/>
      <c r="H360" s="76"/>
    </row>
    <row r="361" spans="1:8" s="2" customFormat="1" ht="24">
      <c r="A361" s="23" t="s">
        <v>361</v>
      </c>
      <c r="B361" s="23" t="s">
        <v>350</v>
      </c>
      <c r="C361" s="13" t="s">
        <v>737</v>
      </c>
      <c r="D361" s="23">
        <v>612</v>
      </c>
      <c r="E361" s="52" t="s">
        <v>705</v>
      </c>
      <c r="F361" s="76">
        <v>300</v>
      </c>
      <c r="G361" s="76"/>
      <c r="H361" s="76"/>
    </row>
    <row r="362" spans="1:8" s="2" customFormat="1" ht="60">
      <c r="A362" s="23" t="s">
        <v>361</v>
      </c>
      <c r="B362" s="23" t="s">
        <v>350</v>
      </c>
      <c r="C362" s="13" t="s">
        <v>775</v>
      </c>
      <c r="D362" s="23"/>
      <c r="E362" s="52" t="s">
        <v>772</v>
      </c>
      <c r="F362" s="76">
        <f>F363</f>
        <v>12631.8</v>
      </c>
      <c r="G362" s="76"/>
      <c r="H362" s="76"/>
    </row>
    <row r="363" spans="1:8" s="2" customFormat="1" ht="48">
      <c r="A363" s="23" t="s">
        <v>361</v>
      </c>
      <c r="B363" s="23" t="s">
        <v>350</v>
      </c>
      <c r="C363" s="13" t="s">
        <v>775</v>
      </c>
      <c r="D363" s="33" t="s">
        <v>398</v>
      </c>
      <c r="E363" s="53" t="s">
        <v>399</v>
      </c>
      <c r="F363" s="76">
        <f>F364</f>
        <v>12631.8</v>
      </c>
      <c r="G363" s="76"/>
      <c r="H363" s="76"/>
    </row>
    <row r="364" spans="1:8" s="2" customFormat="1" ht="48">
      <c r="A364" s="23" t="s">
        <v>361</v>
      </c>
      <c r="B364" s="23" t="s">
        <v>350</v>
      </c>
      <c r="C364" s="13" t="s">
        <v>775</v>
      </c>
      <c r="D364" s="23" t="s">
        <v>513</v>
      </c>
      <c r="E364" s="52" t="s">
        <v>402</v>
      </c>
      <c r="F364" s="76">
        <v>12631.8</v>
      </c>
      <c r="G364" s="76"/>
      <c r="H364" s="76"/>
    </row>
    <row r="365" spans="1:8" s="2" customFormat="1" ht="60">
      <c r="A365" s="23" t="s">
        <v>361</v>
      </c>
      <c r="B365" s="23" t="s">
        <v>350</v>
      </c>
      <c r="C365" s="13" t="s">
        <v>773</v>
      </c>
      <c r="D365" s="23"/>
      <c r="E365" s="52" t="s">
        <v>774</v>
      </c>
      <c r="F365" s="76">
        <f>F366</f>
        <v>1335.2</v>
      </c>
      <c r="G365" s="76"/>
      <c r="H365" s="76"/>
    </row>
    <row r="366" spans="1:8" s="2" customFormat="1" ht="48">
      <c r="A366" s="23" t="s">
        <v>361</v>
      </c>
      <c r="B366" s="23" t="s">
        <v>350</v>
      </c>
      <c r="C366" s="13" t="s">
        <v>773</v>
      </c>
      <c r="D366" s="33" t="s">
        <v>398</v>
      </c>
      <c r="E366" s="53" t="s">
        <v>399</v>
      </c>
      <c r="F366" s="76">
        <f>F367</f>
        <v>1335.2</v>
      </c>
      <c r="G366" s="76"/>
      <c r="H366" s="76"/>
    </row>
    <row r="367" spans="1:8" s="2" customFormat="1" ht="48">
      <c r="A367" s="23" t="s">
        <v>361</v>
      </c>
      <c r="B367" s="23" t="s">
        <v>350</v>
      </c>
      <c r="C367" s="13" t="s">
        <v>773</v>
      </c>
      <c r="D367" s="23" t="s">
        <v>513</v>
      </c>
      <c r="E367" s="52" t="s">
        <v>402</v>
      </c>
      <c r="F367" s="76">
        <v>1335.2</v>
      </c>
      <c r="G367" s="76"/>
      <c r="H367" s="76"/>
    </row>
    <row r="368" spans="1:8" s="2" customFormat="1" ht="72">
      <c r="A368" s="23" t="s">
        <v>361</v>
      </c>
      <c r="B368" s="23" t="s">
        <v>350</v>
      </c>
      <c r="C368" s="13" t="s">
        <v>264</v>
      </c>
      <c r="D368" s="23"/>
      <c r="E368" s="52" t="s">
        <v>216</v>
      </c>
      <c r="F368" s="76">
        <f>F369</f>
        <v>173662.6</v>
      </c>
      <c r="G368" s="76">
        <v>173348.6</v>
      </c>
      <c r="H368" s="76">
        <v>173348.6</v>
      </c>
    </row>
    <row r="369" spans="1:8" s="2" customFormat="1" ht="72">
      <c r="A369" s="23" t="s">
        <v>361</v>
      </c>
      <c r="B369" s="23" t="s">
        <v>350</v>
      </c>
      <c r="C369" s="13" t="s">
        <v>604</v>
      </c>
      <c r="D369" s="77"/>
      <c r="E369" s="59" t="s">
        <v>265</v>
      </c>
      <c r="F369" s="76">
        <f t="shared" ref="F369:H370" si="27">F370</f>
        <v>173662.6</v>
      </c>
      <c r="G369" s="76">
        <f t="shared" si="27"/>
        <v>173348.6</v>
      </c>
      <c r="H369" s="76">
        <f t="shared" si="27"/>
        <v>173348.6</v>
      </c>
    </row>
    <row r="370" spans="1:8" s="2" customFormat="1" ht="48">
      <c r="A370" s="23" t="s">
        <v>361</v>
      </c>
      <c r="B370" s="23" t="s">
        <v>350</v>
      </c>
      <c r="C370" s="13" t="s">
        <v>604</v>
      </c>
      <c r="D370" s="33" t="s">
        <v>398</v>
      </c>
      <c r="E370" s="53" t="s">
        <v>399</v>
      </c>
      <c r="F370" s="76">
        <f>F371</f>
        <v>173662.6</v>
      </c>
      <c r="G370" s="76">
        <f t="shared" si="27"/>
        <v>173348.6</v>
      </c>
      <c r="H370" s="76">
        <f t="shared" si="27"/>
        <v>173348.6</v>
      </c>
    </row>
    <row r="371" spans="1:8" s="2" customFormat="1" ht="48">
      <c r="A371" s="23" t="s">
        <v>361</v>
      </c>
      <c r="B371" s="23" t="s">
        <v>350</v>
      </c>
      <c r="C371" s="13" t="s">
        <v>604</v>
      </c>
      <c r="D371" s="23">
        <v>611</v>
      </c>
      <c r="E371" s="52" t="s">
        <v>402</v>
      </c>
      <c r="F371" s="76">
        <v>173662.6</v>
      </c>
      <c r="G371" s="76">
        <v>173348.6</v>
      </c>
      <c r="H371" s="76">
        <v>173348.6</v>
      </c>
    </row>
    <row r="372" spans="1:8" s="2" customFormat="1" ht="60">
      <c r="A372" s="23" t="s">
        <v>361</v>
      </c>
      <c r="B372" s="23" t="s">
        <v>350</v>
      </c>
      <c r="C372" s="13" t="s">
        <v>219</v>
      </c>
      <c r="D372" s="23"/>
      <c r="E372" s="52" t="s">
        <v>217</v>
      </c>
      <c r="F372" s="76">
        <f>F373+F376</f>
        <v>2823.922</v>
      </c>
      <c r="G372" s="76">
        <f t="shared" ref="G372:H374" si="28">G373</f>
        <v>13000</v>
      </c>
      <c r="H372" s="76">
        <f t="shared" si="28"/>
        <v>330.07</v>
      </c>
    </row>
    <row r="373" spans="1:8" s="2" customFormat="1" ht="48">
      <c r="A373" s="23" t="s">
        <v>361</v>
      </c>
      <c r="B373" s="23" t="s">
        <v>350</v>
      </c>
      <c r="C373" s="13" t="s">
        <v>605</v>
      </c>
      <c r="D373" s="23"/>
      <c r="E373" s="52" t="s">
        <v>218</v>
      </c>
      <c r="F373" s="76">
        <f>F374</f>
        <v>2787.3220000000001</v>
      </c>
      <c r="G373" s="76">
        <f t="shared" si="28"/>
        <v>13000</v>
      </c>
      <c r="H373" s="76">
        <f t="shared" si="28"/>
        <v>330.07</v>
      </c>
    </row>
    <row r="374" spans="1:8" s="2" customFormat="1" ht="48">
      <c r="A374" s="23" t="s">
        <v>361</v>
      </c>
      <c r="B374" s="23" t="s">
        <v>350</v>
      </c>
      <c r="C374" s="13" t="s">
        <v>605</v>
      </c>
      <c r="D374" s="33" t="s">
        <v>398</v>
      </c>
      <c r="E374" s="53" t="s">
        <v>399</v>
      </c>
      <c r="F374" s="76">
        <f>F375</f>
        <v>2787.3220000000001</v>
      </c>
      <c r="G374" s="76">
        <f t="shared" si="28"/>
        <v>13000</v>
      </c>
      <c r="H374" s="76">
        <f t="shared" si="28"/>
        <v>330.07</v>
      </c>
    </row>
    <row r="375" spans="1:8" s="2" customFormat="1" ht="24">
      <c r="A375" s="23" t="s">
        <v>361</v>
      </c>
      <c r="B375" s="23" t="s">
        <v>350</v>
      </c>
      <c r="C375" s="13" t="s">
        <v>605</v>
      </c>
      <c r="D375" s="23">
        <v>612</v>
      </c>
      <c r="E375" s="52" t="s">
        <v>705</v>
      </c>
      <c r="F375" s="76">
        <v>2787.3220000000001</v>
      </c>
      <c r="G375" s="76">
        <v>13000</v>
      </c>
      <c r="H375" s="76">
        <v>330.07</v>
      </c>
    </row>
    <row r="376" spans="1:8" s="2" customFormat="1" ht="36">
      <c r="A376" s="23" t="s">
        <v>361</v>
      </c>
      <c r="B376" s="23" t="s">
        <v>350</v>
      </c>
      <c r="C376" s="13" t="s">
        <v>790</v>
      </c>
      <c r="D376" s="23"/>
      <c r="E376" s="52" t="s">
        <v>789</v>
      </c>
      <c r="F376" s="76">
        <f>F377</f>
        <v>36.6</v>
      </c>
      <c r="G376" s="76"/>
      <c r="H376" s="76"/>
    </row>
    <row r="377" spans="1:8" s="2" customFormat="1" ht="48">
      <c r="A377" s="23" t="s">
        <v>361</v>
      </c>
      <c r="B377" s="23" t="s">
        <v>350</v>
      </c>
      <c r="C377" s="13" t="s">
        <v>790</v>
      </c>
      <c r="D377" s="33" t="s">
        <v>398</v>
      </c>
      <c r="E377" s="53" t="s">
        <v>399</v>
      </c>
      <c r="F377" s="76">
        <f>F378</f>
        <v>36.6</v>
      </c>
      <c r="G377" s="76"/>
      <c r="H377" s="76"/>
    </row>
    <row r="378" spans="1:8" s="2" customFormat="1" ht="24">
      <c r="A378" s="23" t="s">
        <v>361</v>
      </c>
      <c r="B378" s="23" t="s">
        <v>350</v>
      </c>
      <c r="C378" s="13" t="s">
        <v>790</v>
      </c>
      <c r="D378" s="23">
        <v>612</v>
      </c>
      <c r="E378" s="52" t="s">
        <v>705</v>
      </c>
      <c r="F378" s="76">
        <v>36.6</v>
      </c>
      <c r="G378" s="76"/>
      <c r="H378" s="76"/>
    </row>
    <row r="379" spans="1:8" s="2" customFormat="1" ht="36">
      <c r="A379" s="23" t="s">
        <v>361</v>
      </c>
      <c r="B379" s="23" t="s">
        <v>350</v>
      </c>
      <c r="C379" s="13" t="s">
        <v>514</v>
      </c>
      <c r="D379" s="23"/>
      <c r="E379" s="52" t="s">
        <v>437</v>
      </c>
      <c r="F379" s="76">
        <f>F380</f>
        <v>1320</v>
      </c>
      <c r="G379" s="76">
        <f>G380</f>
        <v>0</v>
      </c>
      <c r="H379" s="76"/>
    </row>
    <row r="380" spans="1:8" s="2" customFormat="1" ht="60">
      <c r="A380" s="23" t="s">
        <v>361</v>
      </c>
      <c r="B380" s="23" t="s">
        <v>350</v>
      </c>
      <c r="C380" s="37" t="s">
        <v>520</v>
      </c>
      <c r="D380" s="23"/>
      <c r="E380" s="38" t="s">
        <v>438</v>
      </c>
      <c r="F380" s="76">
        <f>F381</f>
        <v>1320</v>
      </c>
      <c r="G380" s="76">
        <f t="shared" ref="G380:H383" si="29">G381</f>
        <v>0</v>
      </c>
      <c r="H380" s="76">
        <f t="shared" si="29"/>
        <v>0</v>
      </c>
    </row>
    <row r="381" spans="1:8" s="2" customFormat="1" ht="48">
      <c r="A381" s="23" t="s">
        <v>361</v>
      </c>
      <c r="B381" s="23" t="s">
        <v>350</v>
      </c>
      <c r="C381" s="13" t="s">
        <v>521</v>
      </c>
      <c r="D381" s="23"/>
      <c r="E381" s="52" t="s">
        <v>439</v>
      </c>
      <c r="F381" s="76">
        <f>F382+F385</f>
        <v>1320</v>
      </c>
      <c r="G381" s="76">
        <f>G382</f>
        <v>0</v>
      </c>
      <c r="H381" s="76">
        <f>H382</f>
        <v>0</v>
      </c>
    </row>
    <row r="382" spans="1:8" s="2" customFormat="1" ht="36">
      <c r="A382" s="23" t="s">
        <v>361</v>
      </c>
      <c r="B382" s="23" t="s">
        <v>350</v>
      </c>
      <c r="C382" s="13" t="s">
        <v>606</v>
      </c>
      <c r="D382" s="23"/>
      <c r="E382" s="52" t="s">
        <v>410</v>
      </c>
      <c r="F382" s="76">
        <f>F383</f>
        <v>1230</v>
      </c>
      <c r="G382" s="76">
        <f t="shared" si="29"/>
        <v>0</v>
      </c>
      <c r="H382" s="76">
        <f t="shared" si="29"/>
        <v>0</v>
      </c>
    </row>
    <row r="383" spans="1:8" s="2" customFormat="1" ht="48">
      <c r="A383" s="23" t="s">
        <v>361</v>
      </c>
      <c r="B383" s="23" t="s">
        <v>350</v>
      </c>
      <c r="C383" s="13" t="s">
        <v>606</v>
      </c>
      <c r="D383" s="33" t="s">
        <v>398</v>
      </c>
      <c r="E383" s="53" t="s">
        <v>399</v>
      </c>
      <c r="F383" s="76">
        <f>F384</f>
        <v>1230</v>
      </c>
      <c r="G383" s="76">
        <f t="shared" si="29"/>
        <v>0</v>
      </c>
      <c r="H383" s="76">
        <f t="shared" si="29"/>
        <v>0</v>
      </c>
    </row>
    <row r="384" spans="1:8" s="2" customFormat="1" ht="24">
      <c r="A384" s="23" t="s">
        <v>361</v>
      </c>
      <c r="B384" s="23" t="s">
        <v>350</v>
      </c>
      <c r="C384" s="13" t="s">
        <v>606</v>
      </c>
      <c r="D384" s="23">
        <v>612</v>
      </c>
      <c r="E384" s="52" t="s">
        <v>705</v>
      </c>
      <c r="F384" s="76">
        <v>1230</v>
      </c>
      <c r="G384" s="76"/>
      <c r="H384" s="76"/>
    </row>
    <row r="385" spans="1:10" s="2" customFormat="1" ht="36">
      <c r="A385" s="23" t="s">
        <v>361</v>
      </c>
      <c r="B385" s="23" t="s">
        <v>350</v>
      </c>
      <c r="C385" s="13" t="s">
        <v>607</v>
      </c>
      <c r="D385" s="23"/>
      <c r="E385" s="52" t="s">
        <v>347</v>
      </c>
      <c r="F385" s="76">
        <f>F386</f>
        <v>90</v>
      </c>
      <c r="G385" s="76"/>
      <c r="H385" s="76"/>
    </row>
    <row r="386" spans="1:10" s="2" customFormat="1" ht="48">
      <c r="A386" s="23" t="s">
        <v>361</v>
      </c>
      <c r="B386" s="23" t="s">
        <v>350</v>
      </c>
      <c r="C386" s="13" t="s">
        <v>607</v>
      </c>
      <c r="D386" s="33" t="s">
        <v>398</v>
      </c>
      <c r="E386" s="53" t="s">
        <v>399</v>
      </c>
      <c r="F386" s="76">
        <f>F387</f>
        <v>90</v>
      </c>
      <c r="G386" s="76"/>
      <c r="H386" s="76"/>
    </row>
    <row r="387" spans="1:10" s="2" customFormat="1" ht="24">
      <c r="A387" s="23" t="s">
        <v>361</v>
      </c>
      <c r="B387" s="23" t="s">
        <v>350</v>
      </c>
      <c r="C387" s="13" t="s">
        <v>607</v>
      </c>
      <c r="D387" s="23">
        <v>612</v>
      </c>
      <c r="E387" s="52" t="s">
        <v>705</v>
      </c>
      <c r="F387" s="76">
        <v>90</v>
      </c>
      <c r="G387" s="76"/>
      <c r="H387" s="76"/>
    </row>
    <row r="388" spans="1:10" s="2" customFormat="1" ht="12.75">
      <c r="A388" s="26" t="s">
        <v>361</v>
      </c>
      <c r="B388" s="26" t="s">
        <v>396</v>
      </c>
      <c r="C388" s="13"/>
      <c r="D388" s="23"/>
      <c r="E388" s="52" t="s">
        <v>397</v>
      </c>
      <c r="F388" s="75">
        <f>F389+F461+F470</f>
        <v>551071.63699999999</v>
      </c>
      <c r="G388" s="75">
        <f t="shared" ref="G388:H388" si="30">G389+G461+G470</f>
        <v>515635.9</v>
      </c>
      <c r="H388" s="75">
        <f t="shared" si="30"/>
        <v>501383.5</v>
      </c>
      <c r="I388" s="115"/>
      <c r="J388" s="116"/>
    </row>
    <row r="389" spans="1:10" s="2" customFormat="1" ht="24">
      <c r="A389" s="23" t="s">
        <v>361</v>
      </c>
      <c r="B389" s="23" t="s">
        <v>396</v>
      </c>
      <c r="C389" s="13" t="s">
        <v>189</v>
      </c>
      <c r="D389" s="23"/>
      <c r="E389" s="52" t="s">
        <v>156</v>
      </c>
      <c r="F389" s="79">
        <f>F390</f>
        <v>547372.63699999999</v>
      </c>
      <c r="G389" s="79">
        <f t="shared" ref="G389:H389" si="31">G390</f>
        <v>514545.9</v>
      </c>
      <c r="H389" s="79">
        <f t="shared" si="31"/>
        <v>500293.5</v>
      </c>
    </row>
    <row r="390" spans="1:10" s="2" customFormat="1" ht="24">
      <c r="A390" s="23" t="s">
        <v>361</v>
      </c>
      <c r="B390" s="23" t="s">
        <v>396</v>
      </c>
      <c r="C390" s="13" t="s">
        <v>192</v>
      </c>
      <c r="D390" s="23"/>
      <c r="E390" s="52" t="s">
        <v>220</v>
      </c>
      <c r="F390" s="79">
        <f>F391+F431+F445+F438</f>
        <v>547372.63699999999</v>
      </c>
      <c r="G390" s="79">
        <f t="shared" ref="G390:H390" si="32">G391+G431+G445+G438</f>
        <v>514545.9</v>
      </c>
      <c r="H390" s="79">
        <f t="shared" si="32"/>
        <v>500293.5</v>
      </c>
    </row>
    <row r="391" spans="1:10" s="2" customFormat="1" ht="72">
      <c r="A391" s="23" t="s">
        <v>361</v>
      </c>
      <c r="B391" s="23" t="s">
        <v>396</v>
      </c>
      <c r="C391" s="13" t="s">
        <v>193</v>
      </c>
      <c r="D391" s="23"/>
      <c r="E391" s="52" t="s">
        <v>222</v>
      </c>
      <c r="F391" s="79">
        <f>F392+F395+F398+F425+F422+F419+F428+F416+F413+F410+F407+F401+F404</f>
        <v>518256.03699999995</v>
      </c>
      <c r="G391" s="79">
        <f>G392+G395+G398+G425+G422+G419+G428</f>
        <v>496262.9</v>
      </c>
      <c r="H391" s="79">
        <f>H392+H395+H398+H425+H422+H419+H428</f>
        <v>482010.5</v>
      </c>
    </row>
    <row r="392" spans="1:10" s="2" customFormat="1" ht="96">
      <c r="A392" s="23" t="s">
        <v>361</v>
      </c>
      <c r="B392" s="23" t="s">
        <v>396</v>
      </c>
      <c r="C392" s="37" t="s">
        <v>608</v>
      </c>
      <c r="D392" s="38"/>
      <c r="E392" s="50" t="s">
        <v>221</v>
      </c>
      <c r="F392" s="79">
        <f t="shared" ref="F392:H393" si="33">F393</f>
        <v>406434</v>
      </c>
      <c r="G392" s="79">
        <f t="shared" si="33"/>
        <v>404833.5</v>
      </c>
      <c r="H392" s="79">
        <f t="shared" si="33"/>
        <v>404833.5</v>
      </c>
    </row>
    <row r="393" spans="1:10" s="2" customFormat="1" ht="48">
      <c r="A393" s="23" t="s">
        <v>361</v>
      </c>
      <c r="B393" s="23" t="s">
        <v>396</v>
      </c>
      <c r="C393" s="37" t="s">
        <v>608</v>
      </c>
      <c r="D393" s="33" t="s">
        <v>398</v>
      </c>
      <c r="E393" s="53" t="s">
        <v>399</v>
      </c>
      <c r="F393" s="79">
        <f t="shared" si="33"/>
        <v>406434</v>
      </c>
      <c r="G393" s="79">
        <f t="shared" si="33"/>
        <v>404833.5</v>
      </c>
      <c r="H393" s="79">
        <f t="shared" si="33"/>
        <v>404833.5</v>
      </c>
    </row>
    <row r="394" spans="1:10" s="2" customFormat="1" ht="48">
      <c r="A394" s="23" t="s">
        <v>361</v>
      </c>
      <c r="B394" s="23" t="s">
        <v>396</v>
      </c>
      <c r="C394" s="37" t="s">
        <v>608</v>
      </c>
      <c r="D394" s="23" t="s">
        <v>513</v>
      </c>
      <c r="E394" s="52" t="s">
        <v>402</v>
      </c>
      <c r="F394" s="79">
        <v>406434</v>
      </c>
      <c r="G394" s="79">
        <v>404833.5</v>
      </c>
      <c r="H394" s="79">
        <v>404833.5</v>
      </c>
    </row>
    <row r="395" spans="1:10" s="2" customFormat="1" ht="24">
      <c r="A395" s="23" t="s">
        <v>361</v>
      </c>
      <c r="B395" s="23" t="s">
        <v>396</v>
      </c>
      <c r="C395" s="13" t="s">
        <v>609</v>
      </c>
      <c r="D395" s="23"/>
      <c r="E395" s="52" t="s">
        <v>706</v>
      </c>
      <c r="F395" s="79">
        <f t="shared" ref="F395:H396" si="34">F396</f>
        <v>77985.906000000003</v>
      </c>
      <c r="G395" s="79">
        <f t="shared" si="34"/>
        <v>77177</v>
      </c>
      <c r="H395" s="79">
        <f t="shared" si="34"/>
        <v>77177</v>
      </c>
    </row>
    <row r="396" spans="1:10" s="2" customFormat="1" ht="48">
      <c r="A396" s="23" t="s">
        <v>361</v>
      </c>
      <c r="B396" s="23" t="s">
        <v>396</v>
      </c>
      <c r="C396" s="13" t="s">
        <v>609</v>
      </c>
      <c r="D396" s="33" t="s">
        <v>398</v>
      </c>
      <c r="E396" s="53" t="s">
        <v>399</v>
      </c>
      <c r="F396" s="79">
        <f t="shared" si="34"/>
        <v>77985.906000000003</v>
      </c>
      <c r="G396" s="79">
        <f t="shared" si="34"/>
        <v>77177</v>
      </c>
      <c r="H396" s="79">
        <f t="shared" si="34"/>
        <v>77177</v>
      </c>
    </row>
    <row r="397" spans="1:10" s="2" customFormat="1" ht="48">
      <c r="A397" s="23" t="s">
        <v>361</v>
      </c>
      <c r="B397" s="23" t="s">
        <v>396</v>
      </c>
      <c r="C397" s="13" t="s">
        <v>609</v>
      </c>
      <c r="D397" s="23" t="s">
        <v>513</v>
      </c>
      <c r="E397" s="52" t="s">
        <v>402</v>
      </c>
      <c r="F397" s="79">
        <v>77985.906000000003</v>
      </c>
      <c r="G397" s="79">
        <v>77177</v>
      </c>
      <c r="H397" s="79">
        <v>77177</v>
      </c>
    </row>
    <row r="398" spans="1:10" s="2" customFormat="1" ht="36">
      <c r="A398" s="23" t="s">
        <v>361</v>
      </c>
      <c r="B398" s="23" t="s">
        <v>396</v>
      </c>
      <c r="C398" s="13" t="s">
        <v>610</v>
      </c>
      <c r="D398" s="23"/>
      <c r="E398" s="52" t="s">
        <v>78</v>
      </c>
      <c r="F398" s="79">
        <f>F399</f>
        <v>23064.399000000001</v>
      </c>
      <c r="G398" s="79">
        <f t="shared" ref="F398:H399" si="35">G399</f>
        <v>14252.4</v>
      </c>
      <c r="H398" s="79">
        <f t="shared" si="35"/>
        <v>0</v>
      </c>
    </row>
    <row r="399" spans="1:10" s="2" customFormat="1" ht="48">
      <c r="A399" s="23" t="s">
        <v>361</v>
      </c>
      <c r="B399" s="23" t="s">
        <v>396</v>
      </c>
      <c r="C399" s="13" t="s">
        <v>610</v>
      </c>
      <c r="D399" s="33" t="s">
        <v>398</v>
      </c>
      <c r="E399" s="53" t="s">
        <v>399</v>
      </c>
      <c r="F399" s="79">
        <f t="shared" si="35"/>
        <v>23064.399000000001</v>
      </c>
      <c r="G399" s="79">
        <f t="shared" si="35"/>
        <v>14252.4</v>
      </c>
      <c r="H399" s="79">
        <f t="shared" si="35"/>
        <v>0</v>
      </c>
    </row>
    <row r="400" spans="1:10" s="2" customFormat="1" ht="24">
      <c r="A400" s="23" t="s">
        <v>361</v>
      </c>
      <c r="B400" s="23" t="s">
        <v>396</v>
      </c>
      <c r="C400" s="13" t="s">
        <v>610</v>
      </c>
      <c r="D400" s="23">
        <v>612</v>
      </c>
      <c r="E400" s="52" t="s">
        <v>705</v>
      </c>
      <c r="F400" s="79">
        <v>23064.399000000001</v>
      </c>
      <c r="G400" s="79">
        <v>14252.4</v>
      </c>
      <c r="H400" s="79"/>
    </row>
    <row r="401" spans="1:9" s="2" customFormat="1" ht="60">
      <c r="A401" s="23" t="s">
        <v>361</v>
      </c>
      <c r="B401" s="23" t="s">
        <v>396</v>
      </c>
      <c r="C401" s="13" t="s">
        <v>786</v>
      </c>
      <c r="D401" s="23"/>
      <c r="E401" s="52" t="s">
        <v>785</v>
      </c>
      <c r="F401" s="79">
        <f>F402</f>
        <v>925.1</v>
      </c>
      <c r="G401" s="79"/>
      <c r="H401" s="79"/>
    </row>
    <row r="402" spans="1:9" s="2" customFormat="1" ht="48">
      <c r="A402" s="23" t="s">
        <v>361</v>
      </c>
      <c r="B402" s="23" t="s">
        <v>396</v>
      </c>
      <c r="C402" s="13" t="s">
        <v>786</v>
      </c>
      <c r="D402" s="33" t="s">
        <v>398</v>
      </c>
      <c r="E402" s="53" t="s">
        <v>399</v>
      </c>
      <c r="F402" s="79">
        <f>F403</f>
        <v>925.1</v>
      </c>
      <c r="G402" s="79"/>
      <c r="H402" s="79"/>
    </row>
    <row r="403" spans="1:9" s="2" customFormat="1" ht="48">
      <c r="A403" s="23" t="s">
        <v>361</v>
      </c>
      <c r="B403" s="23" t="s">
        <v>396</v>
      </c>
      <c r="C403" s="13" t="s">
        <v>786</v>
      </c>
      <c r="D403" s="23" t="s">
        <v>513</v>
      </c>
      <c r="E403" s="52" t="s">
        <v>402</v>
      </c>
      <c r="F403" s="79">
        <v>925.1</v>
      </c>
      <c r="G403" s="79"/>
      <c r="H403" s="79"/>
    </row>
    <row r="404" spans="1:9" s="2" customFormat="1" ht="72">
      <c r="A404" s="23" t="s">
        <v>361</v>
      </c>
      <c r="B404" s="23" t="s">
        <v>396</v>
      </c>
      <c r="C404" s="13" t="s">
        <v>788</v>
      </c>
      <c r="D404" s="23"/>
      <c r="E404" s="52" t="s">
        <v>787</v>
      </c>
      <c r="F404" s="79">
        <f>F405</f>
        <v>92.5</v>
      </c>
      <c r="G404" s="79"/>
      <c r="H404" s="79"/>
      <c r="I404" s="9"/>
    </row>
    <row r="405" spans="1:9" s="2" customFormat="1" ht="48">
      <c r="A405" s="23" t="s">
        <v>361</v>
      </c>
      <c r="B405" s="23" t="s">
        <v>396</v>
      </c>
      <c r="C405" s="13" t="s">
        <v>788</v>
      </c>
      <c r="D405" s="33" t="s">
        <v>398</v>
      </c>
      <c r="E405" s="53" t="s">
        <v>399</v>
      </c>
      <c r="F405" s="79">
        <f>F406</f>
        <v>92.5</v>
      </c>
      <c r="G405" s="79"/>
      <c r="H405" s="79"/>
    </row>
    <row r="406" spans="1:9" s="2" customFormat="1" ht="48">
      <c r="A406" s="23" t="s">
        <v>361</v>
      </c>
      <c r="B406" s="23" t="s">
        <v>396</v>
      </c>
      <c r="C406" s="13" t="s">
        <v>788</v>
      </c>
      <c r="D406" s="23" t="s">
        <v>513</v>
      </c>
      <c r="E406" s="52" t="s">
        <v>402</v>
      </c>
      <c r="F406" s="79">
        <v>92.5</v>
      </c>
      <c r="G406" s="79"/>
      <c r="H406" s="79"/>
    </row>
    <row r="407" spans="1:9" s="2" customFormat="1" ht="72">
      <c r="A407" s="23" t="s">
        <v>361</v>
      </c>
      <c r="B407" s="23" t="s">
        <v>396</v>
      </c>
      <c r="C407" s="13" t="s">
        <v>777</v>
      </c>
      <c r="D407" s="23"/>
      <c r="E407" s="52" t="s">
        <v>776</v>
      </c>
      <c r="F407" s="79">
        <f>F408</f>
        <v>3154.6</v>
      </c>
      <c r="G407" s="79"/>
      <c r="H407" s="79"/>
    </row>
    <row r="408" spans="1:9" s="2" customFormat="1" ht="48">
      <c r="A408" s="23" t="s">
        <v>361</v>
      </c>
      <c r="B408" s="23" t="s">
        <v>396</v>
      </c>
      <c r="C408" s="13" t="s">
        <v>777</v>
      </c>
      <c r="D408" s="33" t="s">
        <v>398</v>
      </c>
      <c r="E408" s="53" t="s">
        <v>399</v>
      </c>
      <c r="F408" s="79">
        <f>F409</f>
        <v>3154.6</v>
      </c>
      <c r="G408" s="79"/>
      <c r="H408" s="79"/>
    </row>
    <row r="409" spans="1:9" ht="24">
      <c r="A409" s="23" t="s">
        <v>361</v>
      </c>
      <c r="B409" s="23" t="s">
        <v>396</v>
      </c>
      <c r="C409" s="13" t="s">
        <v>777</v>
      </c>
      <c r="D409" s="23">
        <v>612</v>
      </c>
      <c r="E409" s="52" t="s">
        <v>705</v>
      </c>
      <c r="F409" s="79">
        <v>3154.6</v>
      </c>
      <c r="G409" s="79"/>
      <c r="H409" s="79"/>
    </row>
    <row r="410" spans="1:9" ht="84">
      <c r="A410" s="23" t="s">
        <v>361</v>
      </c>
      <c r="B410" s="23" t="s">
        <v>396</v>
      </c>
      <c r="C410" s="23" t="s">
        <v>779</v>
      </c>
      <c r="D410" s="23"/>
      <c r="E410" s="52" t="s">
        <v>778</v>
      </c>
      <c r="F410" s="79">
        <f>F411</f>
        <v>788.63900000000001</v>
      </c>
      <c r="G410" s="79"/>
      <c r="H410" s="79"/>
    </row>
    <row r="411" spans="1:9" ht="48">
      <c r="A411" s="23" t="s">
        <v>361</v>
      </c>
      <c r="B411" s="23" t="s">
        <v>396</v>
      </c>
      <c r="C411" s="23" t="s">
        <v>779</v>
      </c>
      <c r="D411" s="33" t="s">
        <v>398</v>
      </c>
      <c r="E411" s="53" t="s">
        <v>399</v>
      </c>
      <c r="F411" s="79">
        <f>F412</f>
        <v>788.63900000000001</v>
      </c>
      <c r="G411" s="79"/>
      <c r="H411" s="79"/>
    </row>
    <row r="412" spans="1:9" ht="24">
      <c r="A412" s="23" t="s">
        <v>361</v>
      </c>
      <c r="B412" s="23" t="s">
        <v>396</v>
      </c>
      <c r="C412" s="23" t="s">
        <v>779</v>
      </c>
      <c r="D412" s="23">
        <v>612</v>
      </c>
      <c r="E412" s="52" t="s">
        <v>705</v>
      </c>
      <c r="F412" s="79">
        <v>788.63900000000001</v>
      </c>
      <c r="G412" s="79"/>
      <c r="H412" s="79"/>
    </row>
    <row r="413" spans="1:9" ht="48">
      <c r="A413" s="23" t="s">
        <v>361</v>
      </c>
      <c r="B413" s="23" t="s">
        <v>396</v>
      </c>
      <c r="C413" s="13" t="s">
        <v>782</v>
      </c>
      <c r="D413" s="23"/>
      <c r="E413" s="52" t="s">
        <v>781</v>
      </c>
      <c r="F413" s="79">
        <f>F414</f>
        <v>150</v>
      </c>
      <c r="G413" s="79"/>
      <c r="H413" s="79"/>
    </row>
    <row r="414" spans="1:9" ht="48">
      <c r="A414" s="23" t="s">
        <v>361</v>
      </c>
      <c r="B414" s="23" t="s">
        <v>396</v>
      </c>
      <c r="C414" s="13" t="s">
        <v>782</v>
      </c>
      <c r="D414" s="33" t="s">
        <v>398</v>
      </c>
      <c r="E414" s="53" t="s">
        <v>399</v>
      </c>
      <c r="F414" s="79">
        <f>F415</f>
        <v>150</v>
      </c>
      <c r="G414" s="79"/>
      <c r="H414" s="79"/>
    </row>
    <row r="415" spans="1:9" ht="24">
      <c r="A415" s="23" t="s">
        <v>361</v>
      </c>
      <c r="B415" s="23" t="s">
        <v>396</v>
      </c>
      <c r="C415" s="13" t="s">
        <v>782</v>
      </c>
      <c r="D415" s="23">
        <v>612</v>
      </c>
      <c r="E415" s="52" t="s">
        <v>705</v>
      </c>
      <c r="F415" s="79">
        <v>150</v>
      </c>
      <c r="G415" s="79"/>
      <c r="H415" s="79"/>
    </row>
    <row r="416" spans="1:9" ht="60">
      <c r="A416" s="23" t="s">
        <v>361</v>
      </c>
      <c r="B416" s="23" t="s">
        <v>396</v>
      </c>
      <c r="C416" s="13" t="s">
        <v>783</v>
      </c>
      <c r="D416" s="23"/>
      <c r="E416" s="52" t="s">
        <v>784</v>
      </c>
      <c r="F416" s="79">
        <v>150</v>
      </c>
      <c r="G416" s="79"/>
      <c r="H416" s="79"/>
    </row>
    <row r="417" spans="1:8" ht="48">
      <c r="A417" s="23" t="s">
        <v>361</v>
      </c>
      <c r="B417" s="23" t="s">
        <v>396</v>
      </c>
      <c r="C417" s="13" t="s">
        <v>783</v>
      </c>
      <c r="D417" s="33" t="s">
        <v>398</v>
      </c>
      <c r="E417" s="53" t="s">
        <v>399</v>
      </c>
      <c r="F417" s="79">
        <v>150</v>
      </c>
      <c r="G417" s="79"/>
      <c r="H417" s="79"/>
    </row>
    <row r="418" spans="1:8" ht="24">
      <c r="A418" s="23" t="s">
        <v>361</v>
      </c>
      <c r="B418" s="23" t="s">
        <v>396</v>
      </c>
      <c r="C418" s="13" t="s">
        <v>783</v>
      </c>
      <c r="D418" s="23">
        <v>612</v>
      </c>
      <c r="E418" s="52" t="s">
        <v>705</v>
      </c>
      <c r="F418" s="79">
        <v>150</v>
      </c>
      <c r="G418" s="79"/>
      <c r="H418" s="79"/>
    </row>
    <row r="419" spans="1:8" ht="36">
      <c r="A419" s="23" t="s">
        <v>361</v>
      </c>
      <c r="B419" s="23" t="s">
        <v>396</v>
      </c>
      <c r="C419" s="13" t="s">
        <v>735</v>
      </c>
      <c r="D419" s="23"/>
      <c r="E419" s="52" t="s">
        <v>736</v>
      </c>
      <c r="F419" s="79">
        <f>F420</f>
        <v>3404.8119999999999</v>
      </c>
      <c r="G419" s="79"/>
      <c r="H419" s="79"/>
    </row>
    <row r="420" spans="1:8" ht="48">
      <c r="A420" s="23" t="s">
        <v>361</v>
      </c>
      <c r="B420" s="23" t="s">
        <v>396</v>
      </c>
      <c r="C420" s="13" t="s">
        <v>735</v>
      </c>
      <c r="D420" s="33" t="s">
        <v>398</v>
      </c>
      <c r="E420" s="53" t="s">
        <v>399</v>
      </c>
      <c r="F420" s="79">
        <f>F421</f>
        <v>3404.8119999999999</v>
      </c>
      <c r="G420" s="79"/>
      <c r="H420" s="79"/>
    </row>
    <row r="421" spans="1:8" ht="48">
      <c r="A421" s="23" t="s">
        <v>361</v>
      </c>
      <c r="B421" s="23" t="s">
        <v>396</v>
      </c>
      <c r="C421" s="13" t="s">
        <v>735</v>
      </c>
      <c r="D421" s="23" t="s">
        <v>513</v>
      </c>
      <c r="E421" s="52" t="s">
        <v>402</v>
      </c>
      <c r="F421" s="79">
        <v>3404.8119999999999</v>
      </c>
      <c r="G421" s="79"/>
      <c r="H421" s="79"/>
    </row>
    <row r="422" spans="1:8" ht="48">
      <c r="A422" s="23" t="s">
        <v>361</v>
      </c>
      <c r="B422" s="23" t="s">
        <v>396</v>
      </c>
      <c r="C422" s="13" t="s">
        <v>729</v>
      </c>
      <c r="D422" s="23"/>
      <c r="E422" s="52" t="s">
        <v>730</v>
      </c>
      <c r="F422" s="79">
        <f>F423</f>
        <v>1236.088</v>
      </c>
      <c r="G422" s="79"/>
      <c r="H422" s="79"/>
    </row>
    <row r="423" spans="1:8" ht="48">
      <c r="A423" s="23" t="s">
        <v>361</v>
      </c>
      <c r="B423" s="23" t="s">
        <v>396</v>
      </c>
      <c r="C423" s="13" t="s">
        <v>729</v>
      </c>
      <c r="D423" s="33" t="s">
        <v>398</v>
      </c>
      <c r="E423" s="53" t="s">
        <v>399</v>
      </c>
      <c r="F423" s="79">
        <f>F424</f>
        <v>1236.088</v>
      </c>
      <c r="G423" s="79"/>
      <c r="H423" s="79"/>
    </row>
    <row r="424" spans="1:8" ht="24">
      <c r="A424" s="23" t="s">
        <v>361</v>
      </c>
      <c r="B424" s="23" t="s">
        <v>396</v>
      </c>
      <c r="C424" s="13" t="s">
        <v>729</v>
      </c>
      <c r="D424" s="23">
        <v>612</v>
      </c>
      <c r="E424" s="52" t="s">
        <v>705</v>
      </c>
      <c r="F424" s="79">
        <v>1236.088</v>
      </c>
      <c r="G424" s="79"/>
      <c r="H424" s="79"/>
    </row>
    <row r="425" spans="1:8" ht="36">
      <c r="A425" s="23" t="s">
        <v>361</v>
      </c>
      <c r="B425" s="23" t="s">
        <v>396</v>
      </c>
      <c r="C425" s="13" t="s">
        <v>739</v>
      </c>
      <c r="D425" s="23"/>
      <c r="E425" s="52" t="s">
        <v>740</v>
      </c>
      <c r="F425" s="79">
        <f>F426</f>
        <v>750</v>
      </c>
      <c r="G425" s="79"/>
      <c r="H425" s="79"/>
    </row>
    <row r="426" spans="1:8" ht="48">
      <c r="A426" s="23" t="s">
        <v>361</v>
      </c>
      <c r="B426" s="23" t="s">
        <v>396</v>
      </c>
      <c r="C426" s="13" t="s">
        <v>739</v>
      </c>
      <c r="D426" s="33" t="s">
        <v>398</v>
      </c>
      <c r="E426" s="53" t="s">
        <v>399</v>
      </c>
      <c r="F426" s="79">
        <f>F427</f>
        <v>750</v>
      </c>
      <c r="G426" s="79"/>
      <c r="H426" s="79"/>
    </row>
    <row r="427" spans="1:8" ht="24">
      <c r="A427" s="23" t="s">
        <v>361</v>
      </c>
      <c r="B427" s="23" t="s">
        <v>396</v>
      </c>
      <c r="C427" s="13" t="s">
        <v>739</v>
      </c>
      <c r="D427" s="23">
        <v>612</v>
      </c>
      <c r="E427" s="52" t="s">
        <v>705</v>
      </c>
      <c r="F427" s="79">
        <v>750</v>
      </c>
      <c r="G427" s="79"/>
      <c r="H427" s="79"/>
    </row>
    <row r="428" spans="1:8" ht="36">
      <c r="A428" s="23" t="s">
        <v>361</v>
      </c>
      <c r="B428" s="23" t="s">
        <v>396</v>
      </c>
      <c r="C428" s="13" t="s">
        <v>741</v>
      </c>
      <c r="D428" s="23"/>
      <c r="E428" s="52" t="s">
        <v>742</v>
      </c>
      <c r="F428" s="79">
        <f>F429</f>
        <v>119.99299999999999</v>
      </c>
      <c r="G428" s="79"/>
      <c r="H428" s="79"/>
    </row>
    <row r="429" spans="1:8" ht="48">
      <c r="A429" s="23" t="s">
        <v>361</v>
      </c>
      <c r="B429" s="23" t="s">
        <v>396</v>
      </c>
      <c r="C429" s="13" t="s">
        <v>741</v>
      </c>
      <c r="D429" s="33" t="s">
        <v>398</v>
      </c>
      <c r="E429" s="53" t="s">
        <v>399</v>
      </c>
      <c r="F429" s="79">
        <f>F430</f>
        <v>119.99299999999999</v>
      </c>
      <c r="G429" s="79"/>
      <c r="H429" s="79"/>
    </row>
    <row r="430" spans="1:8" ht="24">
      <c r="A430" s="23" t="s">
        <v>361</v>
      </c>
      <c r="B430" s="23" t="s">
        <v>396</v>
      </c>
      <c r="C430" s="13" t="s">
        <v>741</v>
      </c>
      <c r="D430" s="23">
        <v>612</v>
      </c>
      <c r="E430" s="52" t="s">
        <v>705</v>
      </c>
      <c r="F430" s="79">
        <v>119.99299999999999</v>
      </c>
      <c r="G430" s="79"/>
      <c r="H430" s="79"/>
    </row>
    <row r="431" spans="1:8" ht="36">
      <c r="A431" s="23" t="s">
        <v>361</v>
      </c>
      <c r="B431" s="23" t="s">
        <v>396</v>
      </c>
      <c r="C431" s="13" t="s">
        <v>552</v>
      </c>
      <c r="D431" s="23"/>
      <c r="E431" s="52" t="s">
        <v>483</v>
      </c>
      <c r="F431" s="79">
        <f>F435+F432</f>
        <v>6978.8</v>
      </c>
      <c r="G431" s="79">
        <f>G435</f>
        <v>5078</v>
      </c>
      <c r="H431" s="79">
        <f>H435</f>
        <v>5078</v>
      </c>
    </row>
    <row r="432" spans="1:8" ht="108">
      <c r="A432" s="23" t="s">
        <v>361</v>
      </c>
      <c r="B432" s="23" t="s">
        <v>396</v>
      </c>
      <c r="C432" s="13" t="s">
        <v>82</v>
      </c>
      <c r="D432" s="23"/>
      <c r="E432" s="52" t="s">
        <v>81</v>
      </c>
      <c r="F432" s="79">
        <f>F433</f>
        <v>1900.8</v>
      </c>
      <c r="G432" s="79"/>
      <c r="H432" s="79"/>
    </row>
    <row r="433" spans="1:8" ht="48">
      <c r="A433" s="23" t="s">
        <v>361</v>
      </c>
      <c r="B433" s="23" t="s">
        <v>396</v>
      </c>
      <c r="C433" s="13" t="s">
        <v>82</v>
      </c>
      <c r="D433" s="33" t="s">
        <v>398</v>
      </c>
      <c r="E433" s="53" t="s">
        <v>399</v>
      </c>
      <c r="F433" s="79">
        <f>F434</f>
        <v>1900.8</v>
      </c>
      <c r="G433" s="79"/>
      <c r="H433" s="79"/>
    </row>
    <row r="434" spans="1:8" ht="24">
      <c r="A434" s="23" t="s">
        <v>361</v>
      </c>
      <c r="B434" s="23" t="s">
        <v>396</v>
      </c>
      <c r="C434" s="13" t="s">
        <v>82</v>
      </c>
      <c r="D434" s="23">
        <v>612</v>
      </c>
      <c r="E434" s="52" t="s">
        <v>705</v>
      </c>
      <c r="F434" s="79">
        <v>1900.8</v>
      </c>
      <c r="G434" s="79"/>
      <c r="H434" s="79"/>
    </row>
    <row r="435" spans="1:8" ht="36">
      <c r="A435" s="23" t="s">
        <v>361</v>
      </c>
      <c r="B435" s="23" t="s">
        <v>396</v>
      </c>
      <c r="C435" s="13" t="s">
        <v>553</v>
      </c>
      <c r="D435" s="23"/>
      <c r="E435" s="52" t="s">
        <v>135</v>
      </c>
      <c r="F435" s="79">
        <f t="shared" ref="F435:H436" si="36">F436</f>
        <v>5078</v>
      </c>
      <c r="G435" s="79">
        <f t="shared" si="36"/>
        <v>5078</v>
      </c>
      <c r="H435" s="79">
        <f t="shared" si="36"/>
        <v>5078</v>
      </c>
    </row>
    <row r="436" spans="1:8" ht="48">
      <c r="A436" s="23" t="s">
        <v>361</v>
      </c>
      <c r="B436" s="23" t="s">
        <v>396</v>
      </c>
      <c r="C436" s="13" t="s">
        <v>553</v>
      </c>
      <c r="D436" s="33" t="s">
        <v>398</v>
      </c>
      <c r="E436" s="53" t="s">
        <v>399</v>
      </c>
      <c r="F436" s="79">
        <f t="shared" si="36"/>
        <v>5078</v>
      </c>
      <c r="G436" s="79">
        <f t="shared" si="36"/>
        <v>5078</v>
      </c>
      <c r="H436" s="79">
        <f t="shared" si="36"/>
        <v>5078</v>
      </c>
    </row>
    <row r="437" spans="1:8" ht="24">
      <c r="A437" s="23" t="s">
        <v>361</v>
      </c>
      <c r="B437" s="23" t="s">
        <v>396</v>
      </c>
      <c r="C437" s="13" t="s">
        <v>553</v>
      </c>
      <c r="D437" s="23">
        <v>612</v>
      </c>
      <c r="E437" s="52" t="s">
        <v>705</v>
      </c>
      <c r="F437" s="79">
        <v>5078</v>
      </c>
      <c r="G437" s="79">
        <v>5078</v>
      </c>
      <c r="H437" s="79">
        <v>5078</v>
      </c>
    </row>
    <row r="438" spans="1:8" ht="48">
      <c r="A438" s="23" t="s">
        <v>361</v>
      </c>
      <c r="B438" s="23" t="s">
        <v>396</v>
      </c>
      <c r="C438" s="13" t="s">
        <v>94</v>
      </c>
      <c r="D438" s="23"/>
      <c r="E438" s="52" t="s">
        <v>89</v>
      </c>
      <c r="F438" s="79">
        <f>F439+F442</f>
        <v>322</v>
      </c>
      <c r="G438" s="79"/>
      <c r="H438" s="79"/>
    </row>
    <row r="439" spans="1:8" ht="72">
      <c r="A439" s="23" t="s">
        <v>361</v>
      </c>
      <c r="B439" s="23" t="s">
        <v>396</v>
      </c>
      <c r="C439" s="13" t="s">
        <v>90</v>
      </c>
      <c r="D439" s="23"/>
      <c r="E439" s="52" t="s">
        <v>91</v>
      </c>
      <c r="F439" s="79">
        <f>F440</f>
        <v>289.8</v>
      </c>
      <c r="G439" s="79"/>
      <c r="H439" s="79"/>
    </row>
    <row r="440" spans="1:8" ht="48">
      <c r="A440" s="23" t="s">
        <v>361</v>
      </c>
      <c r="B440" s="23" t="s">
        <v>396</v>
      </c>
      <c r="C440" s="13" t="s">
        <v>90</v>
      </c>
      <c r="D440" s="33" t="s">
        <v>398</v>
      </c>
      <c r="E440" s="53" t="s">
        <v>399</v>
      </c>
      <c r="F440" s="79">
        <f>F441</f>
        <v>289.8</v>
      </c>
      <c r="G440" s="79"/>
      <c r="H440" s="79"/>
    </row>
    <row r="441" spans="1:8" ht="24">
      <c r="A441" s="23" t="s">
        <v>361</v>
      </c>
      <c r="B441" s="23" t="s">
        <v>396</v>
      </c>
      <c r="C441" s="13" t="s">
        <v>90</v>
      </c>
      <c r="D441" s="23">
        <v>612</v>
      </c>
      <c r="E441" s="52" t="s">
        <v>705</v>
      </c>
      <c r="F441" s="79">
        <v>289.8</v>
      </c>
      <c r="G441" s="79"/>
      <c r="H441" s="79"/>
    </row>
    <row r="442" spans="1:8" ht="84">
      <c r="A442" s="23" t="s">
        <v>361</v>
      </c>
      <c r="B442" s="23" t="s">
        <v>396</v>
      </c>
      <c r="C442" s="13" t="s">
        <v>93</v>
      </c>
      <c r="D442" s="23"/>
      <c r="E442" s="52" t="s">
        <v>92</v>
      </c>
      <c r="F442" s="79">
        <f>F443</f>
        <v>32.200000000000003</v>
      </c>
      <c r="G442" s="79"/>
      <c r="H442" s="79"/>
    </row>
    <row r="443" spans="1:8" ht="48">
      <c r="A443" s="23" t="s">
        <v>361</v>
      </c>
      <c r="B443" s="23" t="s">
        <v>396</v>
      </c>
      <c r="C443" s="13" t="s">
        <v>93</v>
      </c>
      <c r="D443" s="33" t="s">
        <v>398</v>
      </c>
      <c r="E443" s="53" t="s">
        <v>399</v>
      </c>
      <c r="F443" s="79">
        <f>F444</f>
        <v>32.200000000000003</v>
      </c>
      <c r="G443" s="79"/>
      <c r="H443" s="79"/>
    </row>
    <row r="444" spans="1:8" ht="24">
      <c r="A444" s="23" t="s">
        <v>361</v>
      </c>
      <c r="B444" s="23" t="s">
        <v>396</v>
      </c>
      <c r="C444" s="13" t="s">
        <v>93</v>
      </c>
      <c r="D444" s="23">
        <v>612</v>
      </c>
      <c r="E444" s="52" t="s">
        <v>705</v>
      </c>
      <c r="F444" s="79">
        <v>32.200000000000003</v>
      </c>
      <c r="G444" s="79"/>
      <c r="H444" s="79"/>
    </row>
    <row r="445" spans="1:8" ht="60">
      <c r="A445" s="23" t="s">
        <v>361</v>
      </c>
      <c r="B445" s="23" t="s">
        <v>396</v>
      </c>
      <c r="C445" s="13" t="s">
        <v>194</v>
      </c>
      <c r="D445" s="23"/>
      <c r="E445" s="52" t="s">
        <v>223</v>
      </c>
      <c r="F445" s="79">
        <f>F449+F452+F455+F446+F458</f>
        <v>21815.8</v>
      </c>
      <c r="G445" s="79">
        <f>G449+G452+G455</f>
        <v>13205</v>
      </c>
      <c r="H445" s="79">
        <f>H449+H452+H455</f>
        <v>13205</v>
      </c>
    </row>
    <row r="446" spans="1:8" ht="60">
      <c r="A446" s="23" t="s">
        <v>361</v>
      </c>
      <c r="B446" s="23" t="s">
        <v>396</v>
      </c>
      <c r="C446" s="13" t="s">
        <v>83</v>
      </c>
      <c r="D446" s="23"/>
      <c r="E446" s="52" t="s">
        <v>84</v>
      </c>
      <c r="F446" s="79">
        <f>F447</f>
        <v>7310.8</v>
      </c>
      <c r="G446" s="79"/>
      <c r="H446" s="79"/>
    </row>
    <row r="447" spans="1:8" ht="48">
      <c r="A447" s="23" t="s">
        <v>361</v>
      </c>
      <c r="B447" s="23" t="s">
        <v>396</v>
      </c>
      <c r="C447" s="13" t="s">
        <v>83</v>
      </c>
      <c r="D447" s="33" t="s">
        <v>398</v>
      </c>
      <c r="E447" s="53" t="s">
        <v>399</v>
      </c>
      <c r="F447" s="79">
        <f>F448</f>
        <v>7310.8</v>
      </c>
      <c r="G447" s="79"/>
      <c r="H447" s="79"/>
    </row>
    <row r="448" spans="1:8" ht="48">
      <c r="A448" s="23" t="s">
        <v>361</v>
      </c>
      <c r="B448" s="23" t="s">
        <v>396</v>
      </c>
      <c r="C448" s="13" t="s">
        <v>83</v>
      </c>
      <c r="D448" s="23" t="s">
        <v>513</v>
      </c>
      <c r="E448" s="52" t="s">
        <v>402</v>
      </c>
      <c r="F448" s="79">
        <v>7310.8</v>
      </c>
      <c r="G448" s="79"/>
      <c r="H448" s="79"/>
    </row>
    <row r="449" spans="1:8" ht="48">
      <c r="A449" s="23" t="s">
        <v>361</v>
      </c>
      <c r="B449" s="23" t="s">
        <v>396</v>
      </c>
      <c r="C449" s="13" t="s">
        <v>611</v>
      </c>
      <c r="D449" s="23"/>
      <c r="E449" s="52" t="s">
        <v>708</v>
      </c>
      <c r="F449" s="79">
        <f t="shared" ref="F449:H450" si="37">F450</f>
        <v>9280</v>
      </c>
      <c r="G449" s="79">
        <f t="shared" si="37"/>
        <v>9280</v>
      </c>
      <c r="H449" s="79">
        <f t="shared" si="37"/>
        <v>9280</v>
      </c>
    </row>
    <row r="450" spans="1:8" ht="48">
      <c r="A450" s="23" t="s">
        <v>361</v>
      </c>
      <c r="B450" s="23" t="s">
        <v>396</v>
      </c>
      <c r="C450" s="13" t="s">
        <v>611</v>
      </c>
      <c r="D450" s="33" t="s">
        <v>398</v>
      </c>
      <c r="E450" s="53" t="s">
        <v>399</v>
      </c>
      <c r="F450" s="79">
        <f t="shared" si="37"/>
        <v>9280</v>
      </c>
      <c r="G450" s="79">
        <f t="shared" si="37"/>
        <v>9280</v>
      </c>
      <c r="H450" s="79">
        <f t="shared" si="37"/>
        <v>9280</v>
      </c>
    </row>
    <row r="451" spans="1:8" ht="48">
      <c r="A451" s="23" t="s">
        <v>361</v>
      </c>
      <c r="B451" s="23" t="s">
        <v>396</v>
      </c>
      <c r="C451" s="13" t="s">
        <v>611</v>
      </c>
      <c r="D451" s="23" t="s">
        <v>513</v>
      </c>
      <c r="E451" s="52" t="s">
        <v>402</v>
      </c>
      <c r="F451" s="79">
        <v>9280</v>
      </c>
      <c r="G451" s="79">
        <v>9280</v>
      </c>
      <c r="H451" s="79">
        <v>9280</v>
      </c>
    </row>
    <row r="452" spans="1:8" ht="36">
      <c r="A452" s="23" t="s">
        <v>361</v>
      </c>
      <c r="B452" s="23" t="s">
        <v>396</v>
      </c>
      <c r="C452" s="13" t="s">
        <v>612</v>
      </c>
      <c r="D452" s="23"/>
      <c r="E452" s="52" t="s">
        <v>707</v>
      </c>
      <c r="F452" s="79">
        <f t="shared" ref="F452:H456" si="38">F453</f>
        <v>3199</v>
      </c>
      <c r="G452" s="79">
        <f t="shared" si="38"/>
        <v>3199</v>
      </c>
      <c r="H452" s="79">
        <f t="shared" si="38"/>
        <v>3199</v>
      </c>
    </row>
    <row r="453" spans="1:8" ht="48">
      <c r="A453" s="23" t="s">
        <v>361</v>
      </c>
      <c r="B453" s="23" t="s">
        <v>396</v>
      </c>
      <c r="C453" s="13" t="s">
        <v>612</v>
      </c>
      <c r="D453" s="33" t="s">
        <v>398</v>
      </c>
      <c r="E453" s="53" t="s">
        <v>399</v>
      </c>
      <c r="F453" s="79">
        <f t="shared" si="38"/>
        <v>3199</v>
      </c>
      <c r="G453" s="79">
        <f t="shared" si="38"/>
        <v>3199</v>
      </c>
      <c r="H453" s="79">
        <f t="shared" si="38"/>
        <v>3199</v>
      </c>
    </row>
    <row r="454" spans="1:8" ht="48">
      <c r="A454" s="23" t="s">
        <v>361</v>
      </c>
      <c r="B454" s="23" t="s">
        <v>396</v>
      </c>
      <c r="C454" s="13" t="s">
        <v>612</v>
      </c>
      <c r="D454" s="23" t="s">
        <v>513</v>
      </c>
      <c r="E454" s="52" t="s">
        <v>402</v>
      </c>
      <c r="F454" s="79">
        <v>3199</v>
      </c>
      <c r="G454" s="79">
        <v>3199</v>
      </c>
      <c r="H454" s="79">
        <v>3199</v>
      </c>
    </row>
    <row r="455" spans="1:8" ht="36">
      <c r="A455" s="23" t="s">
        <v>361</v>
      </c>
      <c r="B455" s="23" t="s">
        <v>396</v>
      </c>
      <c r="C455" s="13" t="s">
        <v>613</v>
      </c>
      <c r="D455" s="23"/>
      <c r="E455" s="52" t="s">
        <v>224</v>
      </c>
      <c r="F455" s="79">
        <f>F456</f>
        <v>726</v>
      </c>
      <c r="G455" s="79">
        <f t="shared" si="38"/>
        <v>726</v>
      </c>
      <c r="H455" s="79">
        <f t="shared" si="38"/>
        <v>726</v>
      </c>
    </row>
    <row r="456" spans="1:8" ht="48">
      <c r="A456" s="23" t="s">
        <v>361</v>
      </c>
      <c r="B456" s="23" t="s">
        <v>396</v>
      </c>
      <c r="C456" s="13" t="s">
        <v>613</v>
      </c>
      <c r="D456" s="33" t="s">
        <v>398</v>
      </c>
      <c r="E456" s="53" t="s">
        <v>399</v>
      </c>
      <c r="F456" s="79">
        <f>F457</f>
        <v>726</v>
      </c>
      <c r="G456" s="79">
        <f t="shared" si="38"/>
        <v>726</v>
      </c>
      <c r="H456" s="79">
        <f t="shared" si="38"/>
        <v>726</v>
      </c>
    </row>
    <row r="457" spans="1:8" ht="48">
      <c r="A457" s="23" t="s">
        <v>361</v>
      </c>
      <c r="B457" s="23" t="s">
        <v>396</v>
      </c>
      <c r="C457" s="13" t="s">
        <v>613</v>
      </c>
      <c r="D457" s="23" t="s">
        <v>513</v>
      </c>
      <c r="E457" s="52" t="s">
        <v>402</v>
      </c>
      <c r="F457" s="79">
        <v>726</v>
      </c>
      <c r="G457" s="79">
        <v>726</v>
      </c>
      <c r="H457" s="79">
        <v>726</v>
      </c>
    </row>
    <row r="458" spans="1:8" ht="60">
      <c r="A458" s="23" t="s">
        <v>361</v>
      </c>
      <c r="B458" s="23" t="s">
        <v>396</v>
      </c>
      <c r="C458" s="13" t="s">
        <v>390</v>
      </c>
      <c r="D458" s="23"/>
      <c r="E458" s="52" t="s">
        <v>780</v>
      </c>
      <c r="F458" s="79">
        <f>F459</f>
        <v>1300</v>
      </c>
      <c r="G458" s="79"/>
      <c r="H458" s="79"/>
    </row>
    <row r="459" spans="1:8" ht="48">
      <c r="A459" s="23" t="s">
        <v>361</v>
      </c>
      <c r="B459" s="23" t="s">
        <v>396</v>
      </c>
      <c r="C459" s="13" t="s">
        <v>390</v>
      </c>
      <c r="D459" s="33" t="s">
        <v>398</v>
      </c>
      <c r="E459" s="53" t="s">
        <v>399</v>
      </c>
      <c r="F459" s="79">
        <f>F460</f>
        <v>1300</v>
      </c>
      <c r="G459" s="79"/>
      <c r="H459" s="79"/>
    </row>
    <row r="460" spans="1:8" ht="24">
      <c r="A460" s="23" t="s">
        <v>361</v>
      </c>
      <c r="B460" s="23" t="s">
        <v>396</v>
      </c>
      <c r="C460" s="13" t="s">
        <v>390</v>
      </c>
      <c r="D460" s="23">
        <v>612</v>
      </c>
      <c r="E460" s="52" t="s">
        <v>705</v>
      </c>
      <c r="F460" s="79">
        <v>1300</v>
      </c>
      <c r="G460" s="79"/>
      <c r="H460" s="79"/>
    </row>
    <row r="461" spans="1:8" ht="36">
      <c r="A461" s="13" t="s">
        <v>361</v>
      </c>
      <c r="B461" s="13" t="s">
        <v>396</v>
      </c>
      <c r="C461" s="13" t="s">
        <v>522</v>
      </c>
      <c r="D461" s="23"/>
      <c r="E461" s="52" t="s">
        <v>142</v>
      </c>
      <c r="F461" s="79">
        <f t="shared" ref="F461:H462" si="39">F462</f>
        <v>181.5</v>
      </c>
      <c r="G461" s="79">
        <f t="shared" si="39"/>
        <v>1090</v>
      </c>
      <c r="H461" s="79">
        <f t="shared" si="39"/>
        <v>1090</v>
      </c>
    </row>
    <row r="462" spans="1:8" ht="72">
      <c r="A462" s="13" t="s">
        <v>361</v>
      </c>
      <c r="B462" s="13" t="s">
        <v>396</v>
      </c>
      <c r="C462" s="13" t="s">
        <v>527</v>
      </c>
      <c r="D462" s="23"/>
      <c r="E462" s="52" t="s">
        <v>203</v>
      </c>
      <c r="F462" s="79">
        <f t="shared" si="39"/>
        <v>181.5</v>
      </c>
      <c r="G462" s="79">
        <f t="shared" si="39"/>
        <v>1090</v>
      </c>
      <c r="H462" s="79">
        <f t="shared" si="39"/>
        <v>1090</v>
      </c>
    </row>
    <row r="463" spans="1:8" ht="60">
      <c r="A463" s="13" t="s">
        <v>361</v>
      </c>
      <c r="B463" s="13" t="s">
        <v>396</v>
      </c>
      <c r="C463" s="13" t="s">
        <v>534</v>
      </c>
      <c r="D463" s="23"/>
      <c r="E463" s="52" t="s">
        <v>204</v>
      </c>
      <c r="F463" s="79">
        <f>F464+F467</f>
        <v>181.5</v>
      </c>
      <c r="G463" s="79">
        <f>G464+G467</f>
        <v>1090</v>
      </c>
      <c r="H463" s="79">
        <f>H464+H467</f>
        <v>1090</v>
      </c>
    </row>
    <row r="464" spans="1:8" ht="48">
      <c r="A464" s="13" t="s">
        <v>361</v>
      </c>
      <c r="B464" s="13" t="s">
        <v>396</v>
      </c>
      <c r="C464" s="13" t="s">
        <v>614</v>
      </c>
      <c r="D464" s="23"/>
      <c r="E464" s="52" t="s">
        <v>489</v>
      </c>
      <c r="F464" s="79">
        <f t="shared" ref="F464:H465" si="40">F465</f>
        <v>181.5</v>
      </c>
      <c r="G464" s="79">
        <f t="shared" si="40"/>
        <v>190</v>
      </c>
      <c r="H464" s="79">
        <f t="shared" si="40"/>
        <v>190</v>
      </c>
    </row>
    <row r="465" spans="1:8" ht="48">
      <c r="A465" s="13" t="s">
        <v>361</v>
      </c>
      <c r="B465" s="13" t="s">
        <v>396</v>
      </c>
      <c r="C465" s="13" t="s">
        <v>614</v>
      </c>
      <c r="D465" s="33" t="s">
        <v>398</v>
      </c>
      <c r="E465" s="53" t="s">
        <v>399</v>
      </c>
      <c r="F465" s="79">
        <f t="shared" si="40"/>
        <v>181.5</v>
      </c>
      <c r="G465" s="79">
        <f t="shared" si="40"/>
        <v>190</v>
      </c>
      <c r="H465" s="79">
        <f t="shared" si="40"/>
        <v>190</v>
      </c>
    </row>
    <row r="466" spans="1:8" ht="24">
      <c r="A466" s="13" t="s">
        <v>361</v>
      </c>
      <c r="B466" s="13" t="s">
        <v>396</v>
      </c>
      <c r="C466" s="13" t="s">
        <v>614</v>
      </c>
      <c r="D466" s="23">
        <v>612</v>
      </c>
      <c r="E466" s="52" t="s">
        <v>705</v>
      </c>
      <c r="F466" s="79">
        <v>181.5</v>
      </c>
      <c r="G466" s="79">
        <v>190</v>
      </c>
      <c r="H466" s="79">
        <v>190</v>
      </c>
    </row>
    <row r="467" spans="1:8" ht="60">
      <c r="A467" s="13" t="s">
        <v>361</v>
      </c>
      <c r="B467" s="13" t="s">
        <v>396</v>
      </c>
      <c r="C467" s="13" t="s">
        <v>615</v>
      </c>
      <c r="D467" s="23"/>
      <c r="E467" s="52" t="s">
        <v>206</v>
      </c>
      <c r="F467" s="79">
        <f t="shared" ref="F467:H468" si="41">F468</f>
        <v>0</v>
      </c>
      <c r="G467" s="79">
        <f t="shared" si="41"/>
        <v>900</v>
      </c>
      <c r="H467" s="79">
        <f t="shared" si="41"/>
        <v>900</v>
      </c>
    </row>
    <row r="468" spans="1:8" ht="48">
      <c r="A468" s="13" t="s">
        <v>361</v>
      </c>
      <c r="B468" s="13" t="s">
        <v>396</v>
      </c>
      <c r="C468" s="13" t="s">
        <v>615</v>
      </c>
      <c r="D468" s="33" t="s">
        <v>398</v>
      </c>
      <c r="E468" s="53" t="s">
        <v>399</v>
      </c>
      <c r="F468" s="79">
        <f t="shared" si="41"/>
        <v>0</v>
      </c>
      <c r="G468" s="79">
        <f t="shared" si="41"/>
        <v>900</v>
      </c>
      <c r="H468" s="79">
        <f t="shared" si="41"/>
        <v>900</v>
      </c>
    </row>
    <row r="469" spans="1:8" ht="24">
      <c r="A469" s="13" t="s">
        <v>361</v>
      </c>
      <c r="B469" s="13" t="s">
        <v>396</v>
      </c>
      <c r="C469" s="13" t="s">
        <v>615</v>
      </c>
      <c r="D469" s="23">
        <v>612</v>
      </c>
      <c r="E469" s="52" t="s">
        <v>705</v>
      </c>
      <c r="F469" s="79"/>
      <c r="G469" s="79">
        <v>900</v>
      </c>
      <c r="H469" s="79">
        <v>900</v>
      </c>
    </row>
    <row r="470" spans="1:8" ht="36">
      <c r="A470" s="23" t="s">
        <v>361</v>
      </c>
      <c r="B470" s="23" t="s">
        <v>396</v>
      </c>
      <c r="C470" s="13" t="s">
        <v>514</v>
      </c>
      <c r="D470" s="23"/>
      <c r="E470" s="52" t="s">
        <v>437</v>
      </c>
      <c r="F470" s="79">
        <f>F471</f>
        <v>3517.5</v>
      </c>
      <c r="G470" s="79"/>
      <c r="H470" s="79"/>
    </row>
    <row r="471" spans="1:8" ht="60">
      <c r="A471" s="23" t="s">
        <v>361</v>
      </c>
      <c r="B471" s="23" t="s">
        <v>396</v>
      </c>
      <c r="C471" s="37" t="s">
        <v>520</v>
      </c>
      <c r="D471" s="23"/>
      <c r="E471" s="38" t="s">
        <v>438</v>
      </c>
      <c r="F471" s="79">
        <f>F472</f>
        <v>3517.5</v>
      </c>
      <c r="G471" s="79"/>
      <c r="H471" s="79"/>
    </row>
    <row r="472" spans="1:8" ht="48">
      <c r="A472" s="23" t="s">
        <v>361</v>
      </c>
      <c r="B472" s="23" t="s">
        <v>396</v>
      </c>
      <c r="C472" s="13" t="s">
        <v>521</v>
      </c>
      <c r="D472" s="23"/>
      <c r="E472" s="52" t="s">
        <v>439</v>
      </c>
      <c r="F472" s="79">
        <f>F473+F476+F479</f>
        <v>3517.5</v>
      </c>
      <c r="G472" s="79"/>
      <c r="H472" s="79"/>
    </row>
    <row r="473" spans="1:8" ht="48">
      <c r="A473" s="23" t="s">
        <v>361</v>
      </c>
      <c r="B473" s="23" t="s">
        <v>396</v>
      </c>
      <c r="C473" s="13" t="s">
        <v>616</v>
      </c>
      <c r="D473" s="23"/>
      <c r="E473" s="52" t="s">
        <v>440</v>
      </c>
      <c r="F473" s="79">
        <f>F474</f>
        <v>87</v>
      </c>
      <c r="G473" s="79"/>
      <c r="H473" s="79"/>
    </row>
    <row r="474" spans="1:8" ht="48">
      <c r="A474" s="23" t="s">
        <v>361</v>
      </c>
      <c r="B474" s="23" t="s">
        <v>396</v>
      </c>
      <c r="C474" s="13" t="s">
        <v>616</v>
      </c>
      <c r="D474" s="33" t="s">
        <v>398</v>
      </c>
      <c r="E474" s="53" t="s">
        <v>399</v>
      </c>
      <c r="F474" s="79">
        <f>F475</f>
        <v>87</v>
      </c>
      <c r="G474" s="79"/>
      <c r="H474" s="79"/>
    </row>
    <row r="475" spans="1:8" ht="24">
      <c r="A475" s="23" t="s">
        <v>361</v>
      </c>
      <c r="B475" s="23" t="s">
        <v>396</v>
      </c>
      <c r="C475" s="13" t="s">
        <v>616</v>
      </c>
      <c r="D475" s="23">
        <v>612</v>
      </c>
      <c r="E475" s="52" t="s">
        <v>705</v>
      </c>
      <c r="F475" s="79">
        <v>87</v>
      </c>
      <c r="G475" s="79"/>
      <c r="H475" s="79"/>
    </row>
    <row r="476" spans="1:8" ht="48">
      <c r="A476" s="23" t="s">
        <v>361</v>
      </c>
      <c r="B476" s="23" t="s">
        <v>396</v>
      </c>
      <c r="C476" s="13" t="s">
        <v>617</v>
      </c>
      <c r="D476" s="23"/>
      <c r="E476" s="52" t="s">
        <v>441</v>
      </c>
      <c r="F476" s="79">
        <f>F477</f>
        <v>105</v>
      </c>
      <c r="G476" s="79"/>
      <c r="H476" s="79"/>
    </row>
    <row r="477" spans="1:8" ht="48">
      <c r="A477" s="23" t="s">
        <v>361</v>
      </c>
      <c r="B477" s="23" t="s">
        <v>396</v>
      </c>
      <c r="C477" s="13" t="s">
        <v>617</v>
      </c>
      <c r="D477" s="33" t="s">
        <v>398</v>
      </c>
      <c r="E477" s="53" t="s">
        <v>399</v>
      </c>
      <c r="F477" s="79">
        <f>F478</f>
        <v>105</v>
      </c>
      <c r="G477" s="79"/>
      <c r="H477" s="79"/>
    </row>
    <row r="478" spans="1:8" ht="24">
      <c r="A478" s="23" t="s">
        <v>361</v>
      </c>
      <c r="B478" s="23" t="s">
        <v>396</v>
      </c>
      <c r="C478" s="13" t="s">
        <v>617</v>
      </c>
      <c r="D478" s="23">
        <v>612</v>
      </c>
      <c r="E478" s="52" t="s">
        <v>705</v>
      </c>
      <c r="F478" s="79">
        <v>105</v>
      </c>
      <c r="G478" s="79"/>
      <c r="H478" s="79"/>
    </row>
    <row r="479" spans="1:8" ht="48">
      <c r="A479" s="23" t="s">
        <v>361</v>
      </c>
      <c r="B479" s="23" t="s">
        <v>396</v>
      </c>
      <c r="C479" s="13" t="s">
        <v>618</v>
      </c>
      <c r="D479" s="23"/>
      <c r="E479" s="52" t="s">
        <v>449</v>
      </c>
      <c r="F479" s="79">
        <f>F480</f>
        <v>3325.5</v>
      </c>
      <c r="G479" s="79"/>
      <c r="H479" s="79"/>
    </row>
    <row r="480" spans="1:8" ht="48">
      <c r="A480" s="23" t="s">
        <v>361</v>
      </c>
      <c r="B480" s="23" t="s">
        <v>396</v>
      </c>
      <c r="C480" s="13" t="s">
        <v>618</v>
      </c>
      <c r="D480" s="33" t="s">
        <v>398</v>
      </c>
      <c r="E480" s="53" t="s">
        <v>399</v>
      </c>
      <c r="F480" s="79">
        <f>F481</f>
        <v>3325.5</v>
      </c>
      <c r="G480" s="79"/>
      <c r="H480" s="79"/>
    </row>
    <row r="481" spans="1:8" ht="24">
      <c r="A481" s="23" t="s">
        <v>361</v>
      </c>
      <c r="B481" s="23" t="s">
        <v>396</v>
      </c>
      <c r="C481" s="13" t="s">
        <v>618</v>
      </c>
      <c r="D481" s="23">
        <v>612</v>
      </c>
      <c r="E481" s="52" t="s">
        <v>705</v>
      </c>
      <c r="F481" s="79">
        <v>3325.5</v>
      </c>
      <c r="G481" s="79"/>
      <c r="H481" s="79"/>
    </row>
    <row r="482" spans="1:8">
      <c r="A482" s="27" t="s">
        <v>361</v>
      </c>
      <c r="B482" s="27" t="s">
        <v>427</v>
      </c>
      <c r="C482" s="27"/>
      <c r="D482" s="26"/>
      <c r="E482" s="52" t="s">
        <v>455</v>
      </c>
      <c r="F482" s="78">
        <f>F483+F517+F556+F548</f>
        <v>118351.25100000002</v>
      </c>
      <c r="G482" s="78">
        <f t="shared" ref="G482:H482" si="42">G483+G517+G556+G548</f>
        <v>102170</v>
      </c>
      <c r="H482" s="78">
        <f t="shared" si="42"/>
        <v>102360</v>
      </c>
    </row>
    <row r="483" spans="1:8" ht="24">
      <c r="A483" s="13" t="s">
        <v>361</v>
      </c>
      <c r="B483" s="13" t="s">
        <v>427</v>
      </c>
      <c r="C483" s="13" t="s">
        <v>189</v>
      </c>
      <c r="D483" s="23"/>
      <c r="E483" s="52" t="s">
        <v>156</v>
      </c>
      <c r="F483" s="79">
        <f>F484</f>
        <v>85699.531000000017</v>
      </c>
      <c r="G483" s="79">
        <f>G484</f>
        <v>76226</v>
      </c>
      <c r="H483" s="79">
        <f>H484</f>
        <v>76226</v>
      </c>
    </row>
    <row r="484" spans="1:8" ht="24">
      <c r="A484" s="13" t="s">
        <v>361</v>
      </c>
      <c r="B484" s="13" t="s">
        <v>427</v>
      </c>
      <c r="C484" s="13" t="s">
        <v>195</v>
      </c>
      <c r="D484" s="23"/>
      <c r="E484" s="52" t="s">
        <v>225</v>
      </c>
      <c r="F484" s="79">
        <f>F485+F513</f>
        <v>85699.531000000017</v>
      </c>
      <c r="G484" s="79">
        <f>G485+G513</f>
        <v>76226</v>
      </c>
      <c r="H484" s="79">
        <f>H485+H513</f>
        <v>76226</v>
      </c>
    </row>
    <row r="485" spans="1:8" ht="60">
      <c r="A485" s="13" t="s">
        <v>361</v>
      </c>
      <c r="B485" s="13" t="s">
        <v>427</v>
      </c>
      <c r="C485" s="13" t="s">
        <v>196</v>
      </c>
      <c r="D485" s="23"/>
      <c r="E485" s="52" t="s">
        <v>202</v>
      </c>
      <c r="F485" s="79">
        <f>F486+F489+F492+F498+F495+F501+F504+F507+F510</f>
        <v>84937.531000000017</v>
      </c>
      <c r="G485" s="79">
        <f>G486+G489</f>
        <v>75464</v>
      </c>
      <c r="H485" s="79">
        <f>H486+H489</f>
        <v>75464</v>
      </c>
    </row>
    <row r="486" spans="1:8" ht="24">
      <c r="A486" s="13" t="s">
        <v>361</v>
      </c>
      <c r="B486" s="13" t="s">
        <v>427</v>
      </c>
      <c r="C486" s="13" t="s">
        <v>619</v>
      </c>
      <c r="D486" s="23"/>
      <c r="E486" s="52" t="s">
        <v>712</v>
      </c>
      <c r="F486" s="79">
        <f t="shared" ref="F486:H487" si="43">F487</f>
        <v>72012.800000000003</v>
      </c>
      <c r="G486" s="79">
        <f t="shared" si="43"/>
        <v>72464</v>
      </c>
      <c r="H486" s="79">
        <f t="shared" si="43"/>
        <v>72464</v>
      </c>
    </row>
    <row r="487" spans="1:8" ht="48">
      <c r="A487" s="13" t="s">
        <v>361</v>
      </c>
      <c r="B487" s="13" t="s">
        <v>427</v>
      </c>
      <c r="C487" s="13" t="s">
        <v>619</v>
      </c>
      <c r="D487" s="33" t="s">
        <v>398</v>
      </c>
      <c r="E487" s="53" t="s">
        <v>399</v>
      </c>
      <c r="F487" s="79">
        <f t="shared" si="43"/>
        <v>72012.800000000003</v>
      </c>
      <c r="G487" s="79">
        <f t="shared" si="43"/>
        <v>72464</v>
      </c>
      <c r="H487" s="79">
        <f t="shared" si="43"/>
        <v>72464</v>
      </c>
    </row>
    <row r="488" spans="1:8" ht="48">
      <c r="A488" s="13" t="s">
        <v>361</v>
      </c>
      <c r="B488" s="13" t="s">
        <v>427</v>
      </c>
      <c r="C488" s="13" t="s">
        <v>619</v>
      </c>
      <c r="D488" s="23" t="s">
        <v>513</v>
      </c>
      <c r="E488" s="52" t="s">
        <v>402</v>
      </c>
      <c r="F488" s="79">
        <v>72012.800000000003</v>
      </c>
      <c r="G488" s="79">
        <v>72464</v>
      </c>
      <c r="H488" s="79">
        <v>72464</v>
      </c>
    </row>
    <row r="489" spans="1:8" ht="48">
      <c r="A489" s="13" t="s">
        <v>361</v>
      </c>
      <c r="B489" s="13" t="s">
        <v>427</v>
      </c>
      <c r="C489" s="13" t="s">
        <v>620</v>
      </c>
      <c r="D489" s="23"/>
      <c r="E489" s="52" t="s">
        <v>495</v>
      </c>
      <c r="F489" s="79">
        <f t="shared" ref="F489:H490" si="44">F490</f>
        <v>2063</v>
      </c>
      <c r="G489" s="79">
        <f t="shared" si="44"/>
        <v>3000</v>
      </c>
      <c r="H489" s="79">
        <f t="shared" si="44"/>
        <v>3000</v>
      </c>
    </row>
    <row r="490" spans="1:8" ht="48">
      <c r="A490" s="13" t="s">
        <v>361</v>
      </c>
      <c r="B490" s="13" t="s">
        <v>427</v>
      </c>
      <c r="C490" s="13" t="s">
        <v>620</v>
      </c>
      <c r="D490" s="33" t="s">
        <v>398</v>
      </c>
      <c r="E490" s="53" t="s">
        <v>399</v>
      </c>
      <c r="F490" s="79">
        <f>F491</f>
        <v>2063</v>
      </c>
      <c r="G490" s="79">
        <f t="shared" si="44"/>
        <v>3000</v>
      </c>
      <c r="H490" s="79">
        <v>3000</v>
      </c>
    </row>
    <row r="491" spans="1:8" ht="24">
      <c r="A491" s="13" t="s">
        <v>361</v>
      </c>
      <c r="B491" s="13" t="s">
        <v>427</v>
      </c>
      <c r="C491" s="13" t="s">
        <v>620</v>
      </c>
      <c r="D491" s="23">
        <v>612</v>
      </c>
      <c r="E491" s="52" t="s">
        <v>705</v>
      </c>
      <c r="F491" s="79">
        <v>2063</v>
      </c>
      <c r="G491" s="79">
        <v>3000</v>
      </c>
      <c r="H491" s="79">
        <v>3000</v>
      </c>
    </row>
    <row r="492" spans="1:8" ht="48">
      <c r="A492" s="13" t="s">
        <v>361</v>
      </c>
      <c r="B492" s="13" t="s">
        <v>427</v>
      </c>
      <c r="C492" s="13" t="s">
        <v>731</v>
      </c>
      <c r="D492" s="23"/>
      <c r="E492" s="52" t="s">
        <v>732</v>
      </c>
      <c r="F492" s="79">
        <f>F493</f>
        <v>1445.3309999999999</v>
      </c>
      <c r="G492" s="79"/>
      <c r="H492" s="79"/>
    </row>
    <row r="493" spans="1:8" ht="48">
      <c r="A493" s="13" t="s">
        <v>361</v>
      </c>
      <c r="B493" s="13" t="s">
        <v>427</v>
      </c>
      <c r="C493" s="13" t="s">
        <v>731</v>
      </c>
      <c r="D493" s="33" t="s">
        <v>398</v>
      </c>
      <c r="E493" s="53" t="s">
        <v>399</v>
      </c>
      <c r="F493" s="79">
        <f>F494</f>
        <v>1445.3309999999999</v>
      </c>
      <c r="G493" s="79"/>
      <c r="H493" s="79"/>
    </row>
    <row r="494" spans="1:8" ht="24">
      <c r="A494" s="13" t="s">
        <v>361</v>
      </c>
      <c r="B494" s="13" t="s">
        <v>427</v>
      </c>
      <c r="C494" s="13" t="s">
        <v>731</v>
      </c>
      <c r="D494" s="23">
        <v>612</v>
      </c>
      <c r="E494" s="52" t="s">
        <v>705</v>
      </c>
      <c r="F494" s="79">
        <v>1445.3309999999999</v>
      </c>
      <c r="G494" s="79"/>
      <c r="H494" s="79"/>
    </row>
    <row r="495" spans="1:8" ht="36">
      <c r="A495" s="13" t="s">
        <v>361</v>
      </c>
      <c r="B495" s="13" t="s">
        <v>427</v>
      </c>
      <c r="C495" s="13" t="s">
        <v>746</v>
      </c>
      <c r="D495" s="23"/>
      <c r="E495" s="52" t="s">
        <v>745</v>
      </c>
      <c r="F495" s="79">
        <f>F496</f>
        <v>147.6</v>
      </c>
      <c r="G495" s="79"/>
      <c r="H495" s="79"/>
    </row>
    <row r="496" spans="1:8" ht="48">
      <c r="A496" s="13" t="s">
        <v>361</v>
      </c>
      <c r="B496" s="13" t="s">
        <v>427</v>
      </c>
      <c r="C496" s="13" t="s">
        <v>746</v>
      </c>
      <c r="D496" s="33" t="s">
        <v>398</v>
      </c>
      <c r="E496" s="53" t="s">
        <v>399</v>
      </c>
      <c r="F496" s="79">
        <f>F497</f>
        <v>147.6</v>
      </c>
      <c r="G496" s="79"/>
      <c r="H496" s="79"/>
    </row>
    <row r="497" spans="1:8" ht="24">
      <c r="A497" s="13" t="s">
        <v>361</v>
      </c>
      <c r="B497" s="13" t="s">
        <v>427</v>
      </c>
      <c r="C497" s="13" t="s">
        <v>746</v>
      </c>
      <c r="D497" s="23">
        <v>612</v>
      </c>
      <c r="E497" s="52" t="s">
        <v>705</v>
      </c>
      <c r="F497" s="79">
        <v>147.6</v>
      </c>
      <c r="G497" s="79"/>
      <c r="H497" s="79"/>
    </row>
    <row r="498" spans="1:8" ht="36">
      <c r="A498" s="13" t="s">
        <v>361</v>
      </c>
      <c r="B498" s="13" t="s">
        <v>427</v>
      </c>
      <c r="C498" s="13" t="s">
        <v>743</v>
      </c>
      <c r="D498" s="23"/>
      <c r="E498" s="52" t="s">
        <v>744</v>
      </c>
      <c r="F498" s="79">
        <f>F499</f>
        <v>111</v>
      </c>
      <c r="G498" s="79"/>
      <c r="H498" s="79"/>
    </row>
    <row r="499" spans="1:8" ht="48">
      <c r="A499" s="13" t="s">
        <v>361</v>
      </c>
      <c r="B499" s="13" t="s">
        <v>427</v>
      </c>
      <c r="C499" s="13" t="s">
        <v>743</v>
      </c>
      <c r="D499" s="33" t="s">
        <v>398</v>
      </c>
      <c r="E499" s="53" t="s">
        <v>399</v>
      </c>
      <c r="F499" s="79">
        <f>F500</f>
        <v>111</v>
      </c>
      <c r="G499" s="79"/>
      <c r="H499" s="79"/>
    </row>
    <row r="500" spans="1:8" ht="24">
      <c r="A500" s="13" t="s">
        <v>361</v>
      </c>
      <c r="B500" s="13" t="s">
        <v>427</v>
      </c>
      <c r="C500" s="13" t="s">
        <v>743</v>
      </c>
      <c r="D500" s="23">
        <v>612</v>
      </c>
      <c r="E500" s="52" t="s">
        <v>705</v>
      </c>
      <c r="F500" s="79">
        <v>111</v>
      </c>
      <c r="G500" s="79"/>
      <c r="H500" s="79"/>
    </row>
    <row r="501" spans="1:8" ht="48">
      <c r="A501" s="13" t="s">
        <v>361</v>
      </c>
      <c r="B501" s="13" t="s">
        <v>427</v>
      </c>
      <c r="C501" s="13" t="s">
        <v>275</v>
      </c>
      <c r="D501" s="23"/>
      <c r="E501" s="52" t="s">
        <v>469</v>
      </c>
      <c r="F501" s="79">
        <f>F502</f>
        <v>6445.7</v>
      </c>
      <c r="G501" s="79"/>
      <c r="H501" s="79"/>
    </row>
    <row r="502" spans="1:8" ht="48">
      <c r="A502" s="13" t="s">
        <v>361</v>
      </c>
      <c r="B502" s="13" t="s">
        <v>427</v>
      </c>
      <c r="C502" s="13" t="s">
        <v>275</v>
      </c>
      <c r="D502" s="33" t="s">
        <v>398</v>
      </c>
      <c r="E502" s="53" t="s">
        <v>399</v>
      </c>
      <c r="F502" s="79">
        <f>F503</f>
        <v>6445.7</v>
      </c>
      <c r="G502" s="79"/>
      <c r="H502" s="79"/>
    </row>
    <row r="503" spans="1:8" ht="48">
      <c r="A503" s="13" t="s">
        <v>361</v>
      </c>
      <c r="B503" s="13" t="s">
        <v>427</v>
      </c>
      <c r="C503" s="13" t="s">
        <v>275</v>
      </c>
      <c r="D503" s="23" t="s">
        <v>513</v>
      </c>
      <c r="E503" s="52" t="s">
        <v>402</v>
      </c>
      <c r="F503" s="79">
        <v>6445.7</v>
      </c>
      <c r="G503" s="79"/>
      <c r="H503" s="79"/>
    </row>
    <row r="504" spans="1:8" ht="60">
      <c r="A504" s="13" t="s">
        <v>361</v>
      </c>
      <c r="B504" s="13" t="s">
        <v>427</v>
      </c>
      <c r="C504" s="13" t="s">
        <v>276</v>
      </c>
      <c r="D504" s="23"/>
      <c r="E504" s="52" t="s">
        <v>470</v>
      </c>
      <c r="F504" s="79">
        <f>F505</f>
        <v>451.2</v>
      </c>
      <c r="G504" s="79"/>
      <c r="H504" s="79"/>
    </row>
    <row r="505" spans="1:8" ht="48">
      <c r="A505" s="13" t="s">
        <v>361</v>
      </c>
      <c r="B505" s="13" t="s">
        <v>427</v>
      </c>
      <c r="C505" s="13" t="s">
        <v>276</v>
      </c>
      <c r="D505" s="33" t="s">
        <v>398</v>
      </c>
      <c r="E505" s="53" t="s">
        <v>399</v>
      </c>
      <c r="F505" s="79">
        <f>F506</f>
        <v>451.2</v>
      </c>
      <c r="G505" s="79"/>
      <c r="H505" s="79"/>
    </row>
    <row r="506" spans="1:8" ht="48">
      <c r="A506" s="13" t="s">
        <v>361</v>
      </c>
      <c r="B506" s="13" t="s">
        <v>427</v>
      </c>
      <c r="C506" s="13" t="s">
        <v>276</v>
      </c>
      <c r="D506" s="23" t="s">
        <v>513</v>
      </c>
      <c r="E506" s="52" t="s">
        <v>402</v>
      </c>
      <c r="F506" s="79">
        <v>451.2</v>
      </c>
      <c r="G506" s="79"/>
      <c r="H506" s="79"/>
    </row>
    <row r="507" spans="1:8" ht="72">
      <c r="A507" s="13" t="s">
        <v>361</v>
      </c>
      <c r="B507" s="13" t="s">
        <v>427</v>
      </c>
      <c r="C507" s="13" t="s">
        <v>792</v>
      </c>
      <c r="D507" s="23"/>
      <c r="E507" s="52" t="s">
        <v>755</v>
      </c>
      <c r="F507" s="79">
        <f>F508</f>
        <v>2055.3000000000002</v>
      </c>
      <c r="G507" s="79"/>
      <c r="H507" s="79"/>
    </row>
    <row r="508" spans="1:8" ht="48">
      <c r="A508" s="13" t="s">
        <v>361</v>
      </c>
      <c r="B508" s="13" t="s">
        <v>427</v>
      </c>
      <c r="C508" s="13" t="s">
        <v>792</v>
      </c>
      <c r="D508" s="33" t="s">
        <v>398</v>
      </c>
      <c r="E508" s="53" t="s">
        <v>399</v>
      </c>
      <c r="F508" s="79">
        <f>F509</f>
        <v>2055.3000000000002</v>
      </c>
      <c r="G508" s="79"/>
      <c r="H508" s="79"/>
    </row>
    <row r="509" spans="1:8" ht="48">
      <c r="A509" s="13" t="s">
        <v>361</v>
      </c>
      <c r="B509" s="13" t="s">
        <v>427</v>
      </c>
      <c r="C509" s="13" t="s">
        <v>792</v>
      </c>
      <c r="D509" s="23" t="s">
        <v>513</v>
      </c>
      <c r="E509" s="52" t="s">
        <v>402</v>
      </c>
      <c r="F509" s="79">
        <v>2055.3000000000002</v>
      </c>
      <c r="G509" s="79"/>
      <c r="H509" s="79"/>
    </row>
    <row r="510" spans="1:8" ht="72">
      <c r="A510" s="13" t="s">
        <v>361</v>
      </c>
      <c r="B510" s="13" t="s">
        <v>427</v>
      </c>
      <c r="C510" s="13" t="s">
        <v>791</v>
      </c>
      <c r="D510" s="23"/>
      <c r="E510" s="52" t="s">
        <v>756</v>
      </c>
      <c r="F510" s="79">
        <f>F511</f>
        <v>205.6</v>
      </c>
      <c r="G510" s="79"/>
      <c r="H510" s="79"/>
    </row>
    <row r="511" spans="1:8" ht="48">
      <c r="A511" s="13" t="s">
        <v>361</v>
      </c>
      <c r="B511" s="13" t="s">
        <v>427</v>
      </c>
      <c r="C511" s="13" t="s">
        <v>791</v>
      </c>
      <c r="D511" s="33" t="s">
        <v>398</v>
      </c>
      <c r="E511" s="53" t="s">
        <v>399</v>
      </c>
      <c r="F511" s="79">
        <f>F512</f>
        <v>205.6</v>
      </c>
      <c r="G511" s="79"/>
      <c r="H511" s="79"/>
    </row>
    <row r="512" spans="1:8" ht="48">
      <c r="A512" s="13" t="s">
        <v>361</v>
      </c>
      <c r="B512" s="13" t="s">
        <v>427</v>
      </c>
      <c r="C512" s="13" t="s">
        <v>791</v>
      </c>
      <c r="D512" s="23" t="s">
        <v>513</v>
      </c>
      <c r="E512" s="52" t="s">
        <v>402</v>
      </c>
      <c r="F512" s="79">
        <v>205.6</v>
      </c>
      <c r="G512" s="79"/>
      <c r="H512" s="79"/>
    </row>
    <row r="513" spans="1:8" ht="36">
      <c r="A513" s="13" t="s">
        <v>361</v>
      </c>
      <c r="B513" s="13" t="s">
        <v>427</v>
      </c>
      <c r="C513" s="13" t="s">
        <v>669</v>
      </c>
      <c r="D513" s="23"/>
      <c r="E513" s="112" t="s">
        <v>226</v>
      </c>
      <c r="F513" s="79">
        <f>F514</f>
        <v>762</v>
      </c>
      <c r="G513" s="79">
        <f t="shared" ref="G513:H515" si="45">G514</f>
        <v>762</v>
      </c>
      <c r="H513" s="79">
        <f t="shared" si="45"/>
        <v>762</v>
      </c>
    </row>
    <row r="514" spans="1:8" ht="48">
      <c r="A514" s="13" t="s">
        <v>361</v>
      </c>
      <c r="B514" s="13" t="s">
        <v>427</v>
      </c>
      <c r="C514" s="13" t="s">
        <v>621</v>
      </c>
      <c r="D514" s="23"/>
      <c r="E514" s="112" t="s">
        <v>263</v>
      </c>
      <c r="F514" s="79">
        <f>F515</f>
        <v>762</v>
      </c>
      <c r="G514" s="79">
        <f t="shared" si="45"/>
        <v>762</v>
      </c>
      <c r="H514" s="79">
        <f t="shared" si="45"/>
        <v>762</v>
      </c>
    </row>
    <row r="515" spans="1:8" ht="48">
      <c r="A515" s="13" t="s">
        <v>361</v>
      </c>
      <c r="B515" s="13" t="s">
        <v>427</v>
      </c>
      <c r="C515" s="13" t="s">
        <v>621</v>
      </c>
      <c r="D515" s="33" t="s">
        <v>398</v>
      </c>
      <c r="E515" s="113" t="s">
        <v>399</v>
      </c>
      <c r="F515" s="79">
        <f>F516</f>
        <v>762</v>
      </c>
      <c r="G515" s="79">
        <f t="shared" si="45"/>
        <v>762</v>
      </c>
      <c r="H515" s="79">
        <f t="shared" si="45"/>
        <v>762</v>
      </c>
    </row>
    <row r="516" spans="1:8" ht="48">
      <c r="A516" s="13" t="s">
        <v>361</v>
      </c>
      <c r="B516" s="13" t="s">
        <v>427</v>
      </c>
      <c r="C516" s="13" t="s">
        <v>621</v>
      </c>
      <c r="D516" s="23" t="s">
        <v>513</v>
      </c>
      <c r="E516" s="52" t="s">
        <v>402</v>
      </c>
      <c r="F516" s="79">
        <v>762</v>
      </c>
      <c r="G516" s="79">
        <v>762</v>
      </c>
      <c r="H516" s="79">
        <v>762</v>
      </c>
    </row>
    <row r="517" spans="1:8" ht="36">
      <c r="A517" s="23" t="s">
        <v>361</v>
      </c>
      <c r="B517" s="13" t="s">
        <v>427</v>
      </c>
      <c r="C517" s="13" t="s">
        <v>184</v>
      </c>
      <c r="D517" s="23"/>
      <c r="E517" s="52" t="s">
        <v>246</v>
      </c>
      <c r="F517" s="79">
        <f t="shared" ref="F517:H518" si="46">F518</f>
        <v>31424.22</v>
      </c>
      <c r="G517" s="79">
        <f t="shared" si="46"/>
        <v>25944</v>
      </c>
      <c r="H517" s="79">
        <f t="shared" si="46"/>
        <v>25944</v>
      </c>
    </row>
    <row r="518" spans="1:8" ht="36">
      <c r="A518" s="23" t="s">
        <v>361</v>
      </c>
      <c r="B518" s="13" t="s">
        <v>427</v>
      </c>
      <c r="C518" s="13" t="s">
        <v>185</v>
      </c>
      <c r="D518" s="23"/>
      <c r="E518" s="52" t="s">
        <v>451</v>
      </c>
      <c r="F518" s="79">
        <f>F519</f>
        <v>31424.22</v>
      </c>
      <c r="G518" s="79">
        <f t="shared" si="46"/>
        <v>25944</v>
      </c>
      <c r="H518" s="79">
        <f t="shared" si="46"/>
        <v>25944</v>
      </c>
    </row>
    <row r="519" spans="1:8" ht="36">
      <c r="A519" s="23" t="s">
        <v>361</v>
      </c>
      <c r="B519" s="13" t="s">
        <v>427</v>
      </c>
      <c r="C519" s="13" t="s">
        <v>40</v>
      </c>
      <c r="D519" s="23"/>
      <c r="E519" s="52" t="s">
        <v>452</v>
      </c>
      <c r="F519" s="79">
        <f>F520+F524+F531+F535+F527+F543+F539</f>
        <v>31424.22</v>
      </c>
      <c r="G519" s="79">
        <f>G520+G524</f>
        <v>25944</v>
      </c>
      <c r="H519" s="79">
        <f>H520+H524</f>
        <v>25944</v>
      </c>
    </row>
    <row r="520" spans="1:8" ht="24">
      <c r="A520" s="23" t="s">
        <v>361</v>
      </c>
      <c r="B520" s="13" t="s">
        <v>427</v>
      </c>
      <c r="C520" s="13" t="s">
        <v>622</v>
      </c>
      <c r="D520" s="23"/>
      <c r="E520" s="52" t="s">
        <v>501</v>
      </c>
      <c r="F520" s="79">
        <f>F521</f>
        <v>25678.300000000003</v>
      </c>
      <c r="G520" s="79">
        <f>G521</f>
        <v>25944</v>
      </c>
      <c r="H520" s="79">
        <f>H521</f>
        <v>25944</v>
      </c>
    </row>
    <row r="521" spans="1:8" ht="48">
      <c r="A521" s="23" t="s">
        <v>361</v>
      </c>
      <c r="B521" s="13" t="s">
        <v>427</v>
      </c>
      <c r="C521" s="13" t="s">
        <v>622</v>
      </c>
      <c r="D521" s="33" t="s">
        <v>398</v>
      </c>
      <c r="E521" s="53" t="s">
        <v>399</v>
      </c>
      <c r="F521" s="79">
        <f>F522+F523</f>
        <v>25678.300000000003</v>
      </c>
      <c r="G521" s="79">
        <f>G522+G523</f>
        <v>25944</v>
      </c>
      <c r="H521" s="79">
        <f>H522+H523</f>
        <v>25944</v>
      </c>
    </row>
    <row r="522" spans="1:8" ht="48">
      <c r="A522" s="23" t="s">
        <v>361</v>
      </c>
      <c r="B522" s="13" t="s">
        <v>427</v>
      </c>
      <c r="C522" s="13" t="s">
        <v>622</v>
      </c>
      <c r="D522" s="23" t="s">
        <v>401</v>
      </c>
      <c r="E522" s="52" t="s">
        <v>402</v>
      </c>
      <c r="F522" s="79">
        <v>13967.1</v>
      </c>
      <c r="G522" s="79">
        <v>14063</v>
      </c>
      <c r="H522" s="79">
        <v>14063</v>
      </c>
    </row>
    <row r="523" spans="1:8" ht="48">
      <c r="A523" s="23" t="s">
        <v>361</v>
      </c>
      <c r="B523" s="13" t="s">
        <v>427</v>
      </c>
      <c r="C523" s="13" t="s">
        <v>622</v>
      </c>
      <c r="D523" s="23" t="s">
        <v>403</v>
      </c>
      <c r="E523" s="52" t="s">
        <v>404</v>
      </c>
      <c r="F523" s="79">
        <v>11711.2</v>
      </c>
      <c r="G523" s="79">
        <v>11881</v>
      </c>
      <c r="H523" s="79">
        <v>11881</v>
      </c>
    </row>
    <row r="524" spans="1:8" ht="48">
      <c r="A524" s="23" t="s">
        <v>361</v>
      </c>
      <c r="B524" s="13" t="s">
        <v>427</v>
      </c>
      <c r="C524" s="13" t="s">
        <v>623</v>
      </c>
      <c r="D524" s="23"/>
      <c r="E524" s="52" t="s">
        <v>231</v>
      </c>
      <c r="F524" s="79">
        <f t="shared" ref="F524:H525" si="47">F525</f>
        <v>39</v>
      </c>
      <c r="G524" s="79">
        <f t="shared" si="47"/>
        <v>0</v>
      </c>
      <c r="H524" s="79">
        <f t="shared" si="47"/>
        <v>0</v>
      </c>
    </row>
    <row r="525" spans="1:8" ht="48">
      <c r="A525" s="23" t="s">
        <v>361</v>
      </c>
      <c r="B525" s="13" t="s">
        <v>427</v>
      </c>
      <c r="C525" s="13" t="s">
        <v>623</v>
      </c>
      <c r="D525" s="33" t="s">
        <v>398</v>
      </c>
      <c r="E525" s="53" t="s">
        <v>399</v>
      </c>
      <c r="F525" s="79">
        <f>F526</f>
        <v>39</v>
      </c>
      <c r="G525" s="79">
        <f t="shared" si="47"/>
        <v>0</v>
      </c>
      <c r="H525" s="79">
        <f t="shared" si="47"/>
        <v>0</v>
      </c>
    </row>
    <row r="526" spans="1:8" ht="24">
      <c r="A526" s="23" t="s">
        <v>361</v>
      </c>
      <c r="B526" s="13" t="s">
        <v>427</v>
      </c>
      <c r="C526" s="13" t="s">
        <v>623</v>
      </c>
      <c r="D526" s="23">
        <v>622</v>
      </c>
      <c r="E526" s="52" t="s">
        <v>465</v>
      </c>
      <c r="F526" s="79">
        <v>39</v>
      </c>
      <c r="G526" s="79"/>
      <c r="H526" s="79"/>
    </row>
    <row r="527" spans="1:8" ht="60">
      <c r="A527" s="23" t="s">
        <v>361</v>
      </c>
      <c r="B527" s="13" t="s">
        <v>427</v>
      </c>
      <c r="C527" s="13" t="s">
        <v>384</v>
      </c>
      <c r="D527" s="23"/>
      <c r="E527" s="52" t="s">
        <v>385</v>
      </c>
      <c r="F527" s="79">
        <f>F528</f>
        <v>234.92</v>
      </c>
      <c r="G527" s="79"/>
      <c r="H527" s="79"/>
    </row>
    <row r="528" spans="1:8" ht="48">
      <c r="A528" s="23" t="s">
        <v>361</v>
      </c>
      <c r="B528" s="13" t="s">
        <v>427</v>
      </c>
      <c r="C528" s="13" t="s">
        <v>384</v>
      </c>
      <c r="D528" s="33" t="s">
        <v>398</v>
      </c>
      <c r="E528" s="53" t="s">
        <v>399</v>
      </c>
      <c r="F528" s="79">
        <f>F529+F530</f>
        <v>234.92</v>
      </c>
      <c r="G528" s="79"/>
      <c r="H528" s="79"/>
    </row>
    <row r="529" spans="1:8" ht="24">
      <c r="A529" s="23" t="s">
        <v>361</v>
      </c>
      <c r="B529" s="13" t="s">
        <v>427</v>
      </c>
      <c r="C529" s="13" t="s">
        <v>384</v>
      </c>
      <c r="D529" s="23">
        <v>612</v>
      </c>
      <c r="E529" s="52" t="s">
        <v>705</v>
      </c>
      <c r="F529" s="79">
        <v>60.82</v>
      </c>
      <c r="G529" s="79"/>
      <c r="H529" s="79"/>
    </row>
    <row r="530" spans="1:8" ht="24">
      <c r="A530" s="23" t="s">
        <v>361</v>
      </c>
      <c r="B530" s="13" t="s">
        <v>427</v>
      </c>
      <c r="C530" s="13" t="s">
        <v>384</v>
      </c>
      <c r="D530" s="23">
        <v>622</v>
      </c>
      <c r="E530" s="52" t="s">
        <v>465</v>
      </c>
      <c r="F530" s="79">
        <v>174.1</v>
      </c>
      <c r="G530" s="79"/>
      <c r="H530" s="79"/>
    </row>
    <row r="531" spans="1:8" ht="48">
      <c r="A531" s="23" t="s">
        <v>361</v>
      </c>
      <c r="B531" s="13" t="s">
        <v>427</v>
      </c>
      <c r="C531" s="13" t="s">
        <v>468</v>
      </c>
      <c r="D531" s="23"/>
      <c r="E531" s="52" t="s">
        <v>469</v>
      </c>
      <c r="F531" s="79">
        <f>F532</f>
        <v>4582.1000000000004</v>
      </c>
      <c r="G531" s="79"/>
      <c r="H531" s="79"/>
    </row>
    <row r="532" spans="1:8" ht="48">
      <c r="A532" s="23" t="s">
        <v>361</v>
      </c>
      <c r="B532" s="13" t="s">
        <v>427</v>
      </c>
      <c r="C532" s="13" t="s">
        <v>468</v>
      </c>
      <c r="D532" s="33" t="s">
        <v>398</v>
      </c>
      <c r="E532" s="53" t="s">
        <v>399</v>
      </c>
      <c r="F532" s="79">
        <f>F533+F534</f>
        <v>4582.1000000000004</v>
      </c>
      <c r="G532" s="79"/>
      <c r="H532" s="79"/>
    </row>
    <row r="533" spans="1:8" ht="48">
      <c r="A533" s="23" t="s">
        <v>361</v>
      </c>
      <c r="B533" s="13" t="s">
        <v>427</v>
      </c>
      <c r="C533" s="13" t="s">
        <v>468</v>
      </c>
      <c r="D533" s="23" t="s">
        <v>401</v>
      </c>
      <c r="E533" s="52" t="s">
        <v>402</v>
      </c>
      <c r="F533" s="79">
        <v>2156.1</v>
      </c>
      <c r="G533" s="79"/>
      <c r="H533" s="79"/>
    </row>
    <row r="534" spans="1:8" ht="48">
      <c r="A534" s="23" t="s">
        <v>361</v>
      </c>
      <c r="B534" s="13" t="s">
        <v>427</v>
      </c>
      <c r="C534" s="13" t="s">
        <v>468</v>
      </c>
      <c r="D534" s="23" t="s">
        <v>403</v>
      </c>
      <c r="E534" s="52" t="s">
        <v>404</v>
      </c>
      <c r="F534" s="79">
        <v>2426</v>
      </c>
      <c r="G534" s="79"/>
      <c r="H534" s="79"/>
    </row>
    <row r="535" spans="1:8" ht="60">
      <c r="A535" s="23" t="s">
        <v>361</v>
      </c>
      <c r="B535" s="13" t="s">
        <v>427</v>
      </c>
      <c r="C535" s="13" t="s">
        <v>471</v>
      </c>
      <c r="D535" s="23"/>
      <c r="E535" s="52" t="s">
        <v>470</v>
      </c>
      <c r="F535" s="79">
        <f>F536</f>
        <v>320.70000000000005</v>
      </c>
      <c r="G535" s="79"/>
      <c r="H535" s="79"/>
    </row>
    <row r="536" spans="1:8" ht="48">
      <c r="A536" s="23" t="s">
        <v>361</v>
      </c>
      <c r="B536" s="13" t="s">
        <v>427</v>
      </c>
      <c r="C536" s="13" t="s">
        <v>471</v>
      </c>
      <c r="D536" s="33" t="s">
        <v>398</v>
      </c>
      <c r="E536" s="53" t="s">
        <v>399</v>
      </c>
      <c r="F536" s="79">
        <f>F537+F538</f>
        <v>320.70000000000005</v>
      </c>
      <c r="G536" s="79"/>
      <c r="H536" s="79"/>
    </row>
    <row r="537" spans="1:8" ht="48">
      <c r="A537" s="23" t="s">
        <v>361</v>
      </c>
      <c r="B537" s="13" t="s">
        <v>427</v>
      </c>
      <c r="C537" s="13" t="s">
        <v>471</v>
      </c>
      <c r="D537" s="23" t="s">
        <v>401</v>
      </c>
      <c r="E537" s="52" t="s">
        <v>402</v>
      </c>
      <c r="F537" s="79">
        <v>150.9</v>
      </c>
      <c r="G537" s="79"/>
      <c r="H537" s="79"/>
    </row>
    <row r="538" spans="1:8" ht="48">
      <c r="A538" s="23" t="s">
        <v>361</v>
      </c>
      <c r="B538" s="13" t="s">
        <v>427</v>
      </c>
      <c r="C538" s="13" t="s">
        <v>471</v>
      </c>
      <c r="D538" s="23" t="s">
        <v>403</v>
      </c>
      <c r="E538" s="52" t="s">
        <v>404</v>
      </c>
      <c r="F538" s="79">
        <v>169.8</v>
      </c>
      <c r="G538" s="79"/>
      <c r="H538" s="79"/>
    </row>
    <row r="539" spans="1:8" ht="72">
      <c r="A539" s="23" t="s">
        <v>361</v>
      </c>
      <c r="B539" s="13" t="s">
        <v>427</v>
      </c>
      <c r="C539" s="13" t="s">
        <v>758</v>
      </c>
      <c r="D539" s="23"/>
      <c r="E539" s="52" t="s">
        <v>755</v>
      </c>
      <c r="F539" s="79">
        <f>F540</f>
        <v>517.5</v>
      </c>
      <c r="G539" s="79"/>
      <c r="H539" s="79"/>
    </row>
    <row r="540" spans="1:8" ht="48">
      <c r="A540" s="23" t="s">
        <v>361</v>
      </c>
      <c r="B540" s="13" t="s">
        <v>427</v>
      </c>
      <c r="C540" s="13" t="s">
        <v>758</v>
      </c>
      <c r="D540" s="33" t="s">
        <v>398</v>
      </c>
      <c r="E540" s="53" t="s">
        <v>399</v>
      </c>
      <c r="F540" s="79">
        <f>F541+F542</f>
        <v>517.5</v>
      </c>
      <c r="G540" s="79"/>
      <c r="H540" s="79"/>
    </row>
    <row r="541" spans="1:8" ht="48">
      <c r="A541" s="23" t="s">
        <v>361</v>
      </c>
      <c r="B541" s="13" t="s">
        <v>427</v>
      </c>
      <c r="C541" s="13" t="s">
        <v>758</v>
      </c>
      <c r="D541" s="23" t="s">
        <v>401</v>
      </c>
      <c r="E541" s="52" t="s">
        <v>402</v>
      </c>
      <c r="F541" s="79">
        <v>302.10000000000002</v>
      </c>
      <c r="G541" s="79"/>
      <c r="H541" s="79"/>
    </row>
    <row r="542" spans="1:8" ht="48">
      <c r="A542" s="23" t="s">
        <v>361</v>
      </c>
      <c r="B542" s="13" t="s">
        <v>427</v>
      </c>
      <c r="C542" s="13" t="s">
        <v>758</v>
      </c>
      <c r="D542" s="23" t="s">
        <v>403</v>
      </c>
      <c r="E542" s="52" t="s">
        <v>404</v>
      </c>
      <c r="F542" s="79">
        <v>215.4</v>
      </c>
      <c r="G542" s="79"/>
      <c r="H542" s="79"/>
    </row>
    <row r="543" spans="1:8" ht="72">
      <c r="A543" s="23" t="s">
        <v>361</v>
      </c>
      <c r="B543" s="13" t="s">
        <v>427</v>
      </c>
      <c r="C543" s="13" t="s">
        <v>757</v>
      </c>
      <c r="D543" s="23"/>
      <c r="E543" s="52" t="s">
        <v>756</v>
      </c>
      <c r="F543" s="79">
        <f>F544</f>
        <v>51.7</v>
      </c>
      <c r="G543" s="79"/>
      <c r="H543" s="79"/>
    </row>
    <row r="544" spans="1:8" ht="48">
      <c r="A544" s="23" t="s">
        <v>361</v>
      </c>
      <c r="B544" s="13" t="s">
        <v>427</v>
      </c>
      <c r="C544" s="13" t="s">
        <v>757</v>
      </c>
      <c r="D544" s="33" t="s">
        <v>398</v>
      </c>
      <c r="E544" s="53" t="s">
        <v>399</v>
      </c>
      <c r="F544" s="79">
        <f>F545+F546</f>
        <v>51.7</v>
      </c>
      <c r="G544" s="79"/>
      <c r="H544" s="79"/>
    </row>
    <row r="545" spans="1:8" ht="48">
      <c r="A545" s="23" t="s">
        <v>361</v>
      </c>
      <c r="B545" s="13" t="s">
        <v>427</v>
      </c>
      <c r="C545" s="13" t="s">
        <v>757</v>
      </c>
      <c r="D545" s="23" t="s">
        <v>401</v>
      </c>
      <c r="E545" s="52" t="s">
        <v>402</v>
      </c>
      <c r="F545" s="79">
        <v>30.1</v>
      </c>
      <c r="G545" s="79"/>
      <c r="H545" s="79"/>
    </row>
    <row r="546" spans="1:8" ht="48">
      <c r="A546" s="23" t="s">
        <v>361</v>
      </c>
      <c r="B546" s="13" t="s">
        <v>427</v>
      </c>
      <c r="C546" s="13" t="s">
        <v>757</v>
      </c>
      <c r="D546" s="23" t="s">
        <v>403</v>
      </c>
      <c r="E546" s="52" t="s">
        <v>404</v>
      </c>
      <c r="F546" s="79">
        <v>21.6</v>
      </c>
      <c r="G546" s="79"/>
      <c r="H546" s="79"/>
    </row>
    <row r="547" spans="1:8" ht="36">
      <c r="A547" s="23" t="s">
        <v>361</v>
      </c>
      <c r="B547" s="13" t="s">
        <v>427</v>
      </c>
      <c r="C547" s="13" t="s">
        <v>522</v>
      </c>
      <c r="D547" s="23"/>
      <c r="E547" s="52" t="s">
        <v>142</v>
      </c>
      <c r="F547" s="79">
        <f>F548</f>
        <v>912.5</v>
      </c>
      <c r="G547" s="79">
        <f>G548</f>
        <v>0</v>
      </c>
      <c r="H547" s="79">
        <f>H548</f>
        <v>190</v>
      </c>
    </row>
    <row r="548" spans="1:8" ht="72">
      <c r="A548" s="23" t="s">
        <v>361</v>
      </c>
      <c r="B548" s="13" t="s">
        <v>427</v>
      </c>
      <c r="C548" s="13" t="s">
        <v>527</v>
      </c>
      <c r="D548" s="23"/>
      <c r="E548" s="52" t="s">
        <v>203</v>
      </c>
      <c r="F548" s="79">
        <f t="shared" ref="F548:H550" si="48">F549</f>
        <v>912.5</v>
      </c>
      <c r="G548" s="79">
        <f t="shared" si="48"/>
        <v>0</v>
      </c>
      <c r="H548" s="79">
        <f t="shared" si="48"/>
        <v>190</v>
      </c>
    </row>
    <row r="549" spans="1:8" ht="60">
      <c r="A549" s="23" t="s">
        <v>361</v>
      </c>
      <c r="B549" s="13" t="s">
        <v>427</v>
      </c>
      <c r="C549" s="13" t="s">
        <v>534</v>
      </c>
      <c r="D549" s="23"/>
      <c r="E549" s="52" t="s">
        <v>204</v>
      </c>
      <c r="F549" s="79">
        <f>F550+F553</f>
        <v>912.5</v>
      </c>
      <c r="G549" s="79">
        <f>G550</f>
        <v>0</v>
      </c>
      <c r="H549" s="79">
        <f>H550</f>
        <v>190</v>
      </c>
    </row>
    <row r="550" spans="1:8" ht="48">
      <c r="A550" s="23" t="s">
        <v>361</v>
      </c>
      <c r="B550" s="13" t="s">
        <v>427</v>
      </c>
      <c r="C550" s="13" t="s">
        <v>624</v>
      </c>
      <c r="D550" s="23"/>
      <c r="E550" s="52" t="s">
        <v>207</v>
      </c>
      <c r="F550" s="79">
        <f t="shared" si="48"/>
        <v>0</v>
      </c>
      <c r="G550" s="79">
        <f t="shared" si="48"/>
        <v>0</v>
      </c>
      <c r="H550" s="79">
        <f t="shared" si="48"/>
        <v>190</v>
      </c>
    </row>
    <row r="551" spans="1:8" ht="48">
      <c r="A551" s="23" t="s">
        <v>361</v>
      </c>
      <c r="B551" s="13" t="s">
        <v>427</v>
      </c>
      <c r="C551" s="13" t="s">
        <v>624</v>
      </c>
      <c r="D551" s="33" t="s">
        <v>398</v>
      </c>
      <c r="E551" s="53" t="s">
        <v>399</v>
      </c>
      <c r="F551" s="79"/>
      <c r="G551" s="79"/>
      <c r="H551" s="79">
        <f>H552</f>
        <v>190</v>
      </c>
    </row>
    <row r="552" spans="1:8" ht="24">
      <c r="A552" s="23" t="s">
        <v>361</v>
      </c>
      <c r="B552" s="13" t="s">
        <v>427</v>
      </c>
      <c r="C552" s="13" t="s">
        <v>624</v>
      </c>
      <c r="D552" s="23">
        <v>612</v>
      </c>
      <c r="E552" s="52" t="s">
        <v>705</v>
      </c>
      <c r="F552" s="79"/>
      <c r="G552" s="76"/>
      <c r="H552" s="124">
        <v>190</v>
      </c>
    </row>
    <row r="553" spans="1:8" ht="60">
      <c r="A553" s="13" t="s">
        <v>361</v>
      </c>
      <c r="B553" s="13" t="s">
        <v>427</v>
      </c>
      <c r="C553" s="13" t="s">
        <v>625</v>
      </c>
      <c r="D553" s="23"/>
      <c r="E553" s="52" t="s">
        <v>205</v>
      </c>
      <c r="F553" s="79">
        <f t="shared" ref="F553:H554" si="49">F554</f>
        <v>912.5</v>
      </c>
      <c r="G553" s="79">
        <f t="shared" si="49"/>
        <v>0</v>
      </c>
      <c r="H553" s="79">
        <f t="shared" si="49"/>
        <v>0</v>
      </c>
    </row>
    <row r="554" spans="1:8" ht="48">
      <c r="A554" s="13" t="s">
        <v>361</v>
      </c>
      <c r="B554" s="13" t="s">
        <v>427</v>
      </c>
      <c r="C554" s="13" t="s">
        <v>625</v>
      </c>
      <c r="D554" s="33" t="s">
        <v>398</v>
      </c>
      <c r="E554" s="53" t="s">
        <v>399</v>
      </c>
      <c r="F554" s="79">
        <f t="shared" si="49"/>
        <v>912.5</v>
      </c>
      <c r="G554" s="79">
        <f t="shared" si="49"/>
        <v>0</v>
      </c>
      <c r="H554" s="79">
        <f t="shared" si="49"/>
        <v>0</v>
      </c>
    </row>
    <row r="555" spans="1:8" ht="24">
      <c r="A555" s="13" t="s">
        <v>361</v>
      </c>
      <c r="B555" s="13" t="s">
        <v>427</v>
      </c>
      <c r="C555" s="13" t="s">
        <v>625</v>
      </c>
      <c r="D555" s="23">
        <v>612</v>
      </c>
      <c r="E555" s="52" t="s">
        <v>705</v>
      </c>
      <c r="F555" s="79">
        <v>912.5</v>
      </c>
      <c r="G555" s="79"/>
      <c r="H555" s="79"/>
    </row>
    <row r="556" spans="1:8" ht="36">
      <c r="A556" s="13" t="s">
        <v>361</v>
      </c>
      <c r="B556" s="13" t="s">
        <v>427</v>
      </c>
      <c r="C556" s="13" t="s">
        <v>514</v>
      </c>
      <c r="D556" s="23"/>
      <c r="E556" s="52" t="s">
        <v>437</v>
      </c>
      <c r="F556" s="79">
        <f>F557</f>
        <v>315</v>
      </c>
      <c r="G556" s="79"/>
      <c r="H556" s="79"/>
    </row>
    <row r="557" spans="1:8" ht="60">
      <c r="A557" s="13" t="s">
        <v>361</v>
      </c>
      <c r="B557" s="13" t="s">
        <v>427</v>
      </c>
      <c r="C557" s="37" t="s">
        <v>520</v>
      </c>
      <c r="D557" s="23"/>
      <c r="E557" s="38" t="s">
        <v>438</v>
      </c>
      <c r="F557" s="79">
        <f>F558</f>
        <v>315</v>
      </c>
      <c r="G557" s="79"/>
      <c r="H557" s="79"/>
    </row>
    <row r="558" spans="1:8" ht="48">
      <c r="A558" s="13" t="s">
        <v>361</v>
      </c>
      <c r="B558" s="13" t="s">
        <v>427</v>
      </c>
      <c r="C558" s="13" t="s">
        <v>521</v>
      </c>
      <c r="D558" s="23"/>
      <c r="E558" s="52" t="s">
        <v>439</v>
      </c>
      <c r="F558" s="79">
        <f>F559+F562</f>
        <v>315</v>
      </c>
      <c r="G558" s="79"/>
      <c r="H558" s="79"/>
    </row>
    <row r="559" spans="1:8" ht="36">
      <c r="A559" s="13" t="s">
        <v>361</v>
      </c>
      <c r="B559" s="13" t="s">
        <v>427</v>
      </c>
      <c r="C559" s="13" t="s">
        <v>626</v>
      </c>
      <c r="D559" s="23"/>
      <c r="E559" s="52" t="s">
        <v>346</v>
      </c>
      <c r="F559" s="79">
        <f>F560</f>
        <v>285</v>
      </c>
      <c r="G559" s="79"/>
      <c r="H559" s="79"/>
    </row>
    <row r="560" spans="1:8" ht="48">
      <c r="A560" s="13" t="s">
        <v>361</v>
      </c>
      <c r="B560" s="13" t="s">
        <v>427</v>
      </c>
      <c r="C560" s="13" t="s">
        <v>626</v>
      </c>
      <c r="D560" s="33" t="s">
        <v>398</v>
      </c>
      <c r="E560" s="53" t="s">
        <v>399</v>
      </c>
      <c r="F560" s="79">
        <f>F561</f>
        <v>285</v>
      </c>
      <c r="G560" s="79"/>
      <c r="H560" s="79"/>
    </row>
    <row r="561" spans="1:8" ht="24">
      <c r="A561" s="13" t="s">
        <v>361</v>
      </c>
      <c r="B561" s="13" t="s">
        <v>427</v>
      </c>
      <c r="C561" s="13" t="s">
        <v>626</v>
      </c>
      <c r="D561" s="23">
        <v>612</v>
      </c>
      <c r="E561" s="52" t="s">
        <v>705</v>
      </c>
      <c r="F561" s="79">
        <v>285</v>
      </c>
      <c r="G561" s="79"/>
      <c r="H561" s="79"/>
    </row>
    <row r="562" spans="1:8" ht="48">
      <c r="A562" s="13" t="s">
        <v>361</v>
      </c>
      <c r="B562" s="13" t="s">
        <v>427</v>
      </c>
      <c r="C562" s="13" t="s">
        <v>638</v>
      </c>
      <c r="D562" s="23"/>
      <c r="E562" s="52" t="s">
        <v>348</v>
      </c>
      <c r="F562" s="79">
        <f>F563</f>
        <v>30</v>
      </c>
      <c r="G562" s="79"/>
      <c r="H562" s="79"/>
    </row>
    <row r="563" spans="1:8" ht="48">
      <c r="A563" s="13" t="s">
        <v>361</v>
      </c>
      <c r="B563" s="13" t="s">
        <v>427</v>
      </c>
      <c r="C563" s="13" t="s">
        <v>638</v>
      </c>
      <c r="D563" s="33" t="s">
        <v>398</v>
      </c>
      <c r="E563" s="53" t="s">
        <v>399</v>
      </c>
      <c r="F563" s="79">
        <f>F564</f>
        <v>30</v>
      </c>
      <c r="G563" s="79"/>
      <c r="H563" s="79"/>
    </row>
    <row r="564" spans="1:8" ht="24">
      <c r="A564" s="13" t="s">
        <v>361</v>
      </c>
      <c r="B564" s="13" t="s">
        <v>427</v>
      </c>
      <c r="C564" s="13" t="s">
        <v>638</v>
      </c>
      <c r="D564" s="23">
        <v>612</v>
      </c>
      <c r="E564" s="52" t="s">
        <v>705</v>
      </c>
      <c r="F564" s="79">
        <v>30</v>
      </c>
      <c r="G564" s="79"/>
      <c r="H564" s="79"/>
    </row>
    <row r="565" spans="1:8" ht="36">
      <c r="A565" s="26" t="s">
        <v>361</v>
      </c>
      <c r="B565" s="26" t="s">
        <v>27</v>
      </c>
      <c r="C565" s="13"/>
      <c r="D565" s="23"/>
      <c r="E565" s="52" t="s">
        <v>467</v>
      </c>
      <c r="F565" s="78">
        <f>F566+F572</f>
        <v>524</v>
      </c>
      <c r="G565" s="78">
        <f>G566+G572</f>
        <v>524</v>
      </c>
      <c r="H565" s="78">
        <f>H566+H572</f>
        <v>524</v>
      </c>
    </row>
    <row r="566" spans="1:8" ht="24">
      <c r="A566" s="23" t="s">
        <v>361</v>
      </c>
      <c r="B566" s="23" t="s">
        <v>27</v>
      </c>
      <c r="C566" s="13" t="s">
        <v>189</v>
      </c>
      <c r="D566" s="23"/>
      <c r="E566" s="52" t="s">
        <v>512</v>
      </c>
      <c r="F566" s="79">
        <f>F567</f>
        <v>500</v>
      </c>
      <c r="G566" s="79">
        <f>G567</f>
        <v>500</v>
      </c>
      <c r="H566" s="79">
        <f>H567</f>
        <v>500</v>
      </c>
    </row>
    <row r="567" spans="1:8" ht="36">
      <c r="A567" s="23" t="s">
        <v>361</v>
      </c>
      <c r="B567" s="23" t="s">
        <v>27</v>
      </c>
      <c r="C567" s="13" t="s">
        <v>197</v>
      </c>
      <c r="D567" s="33"/>
      <c r="E567" s="52" t="s">
        <v>421</v>
      </c>
      <c r="F567" s="79">
        <f>F569</f>
        <v>500</v>
      </c>
      <c r="G567" s="79">
        <f>G569</f>
        <v>500</v>
      </c>
      <c r="H567" s="79">
        <f>H569</f>
        <v>500</v>
      </c>
    </row>
    <row r="568" spans="1:8" ht="48">
      <c r="A568" s="23" t="s">
        <v>361</v>
      </c>
      <c r="B568" s="23" t="s">
        <v>27</v>
      </c>
      <c r="C568" s="13" t="s">
        <v>198</v>
      </c>
      <c r="D568" s="33"/>
      <c r="E568" s="52" t="s">
        <v>201</v>
      </c>
      <c r="F568" s="79">
        <f>F569</f>
        <v>500</v>
      </c>
      <c r="G568" s="79">
        <f t="shared" ref="G568:H570" si="50">G569</f>
        <v>500</v>
      </c>
      <c r="H568" s="79">
        <f t="shared" si="50"/>
        <v>500</v>
      </c>
    </row>
    <row r="569" spans="1:8" ht="36">
      <c r="A569" s="23" t="s">
        <v>361</v>
      </c>
      <c r="B569" s="23" t="s">
        <v>27</v>
      </c>
      <c r="C569" s="13" t="s">
        <v>639</v>
      </c>
      <c r="D569" s="34"/>
      <c r="E569" s="54" t="s">
        <v>164</v>
      </c>
      <c r="F569" s="79">
        <f>F570</f>
        <v>500</v>
      </c>
      <c r="G569" s="79">
        <f t="shared" si="50"/>
        <v>500</v>
      </c>
      <c r="H569" s="79">
        <f t="shared" si="50"/>
        <v>500</v>
      </c>
    </row>
    <row r="570" spans="1:8" ht="48">
      <c r="A570" s="23" t="s">
        <v>361</v>
      </c>
      <c r="B570" s="23" t="s">
        <v>27</v>
      </c>
      <c r="C570" s="13" t="s">
        <v>639</v>
      </c>
      <c r="D570" s="33" t="s">
        <v>398</v>
      </c>
      <c r="E570" s="53" t="s">
        <v>399</v>
      </c>
      <c r="F570" s="79">
        <f>F571</f>
        <v>500</v>
      </c>
      <c r="G570" s="79">
        <f t="shared" si="50"/>
        <v>500</v>
      </c>
      <c r="H570" s="79">
        <f t="shared" si="50"/>
        <v>500</v>
      </c>
    </row>
    <row r="571" spans="1:8" ht="48">
      <c r="A571" s="23" t="s">
        <v>361</v>
      </c>
      <c r="B571" s="23" t="s">
        <v>27</v>
      </c>
      <c r="C571" s="13" t="s">
        <v>639</v>
      </c>
      <c r="D571" s="23" t="s">
        <v>401</v>
      </c>
      <c r="E571" s="52" t="s">
        <v>402</v>
      </c>
      <c r="F571" s="79">
        <v>500</v>
      </c>
      <c r="G571" s="79">
        <v>500</v>
      </c>
      <c r="H571" s="79">
        <v>500</v>
      </c>
    </row>
    <row r="572" spans="1:8" ht="36">
      <c r="A572" s="23" t="s">
        <v>361</v>
      </c>
      <c r="B572" s="23" t="s">
        <v>27</v>
      </c>
      <c r="C572" s="13" t="s">
        <v>184</v>
      </c>
      <c r="D572" s="23"/>
      <c r="E572" s="52" t="s">
        <v>246</v>
      </c>
      <c r="F572" s="79">
        <f>F573</f>
        <v>24</v>
      </c>
      <c r="G572" s="79">
        <f>G573</f>
        <v>24</v>
      </c>
      <c r="H572" s="79">
        <f>H573</f>
        <v>24</v>
      </c>
    </row>
    <row r="573" spans="1:8" ht="36">
      <c r="A573" s="23" t="s">
        <v>361</v>
      </c>
      <c r="B573" s="23" t="s">
        <v>27</v>
      </c>
      <c r="C573" s="13" t="s">
        <v>185</v>
      </c>
      <c r="D573" s="23"/>
      <c r="E573" s="52" t="s">
        <v>451</v>
      </c>
      <c r="F573" s="79">
        <f>F575</f>
        <v>24</v>
      </c>
      <c r="G573" s="79">
        <f>G575</f>
        <v>24</v>
      </c>
      <c r="H573" s="79">
        <f>H575</f>
        <v>24</v>
      </c>
    </row>
    <row r="574" spans="1:8" ht="36">
      <c r="A574" s="23" t="s">
        <v>361</v>
      </c>
      <c r="B574" s="23" t="s">
        <v>27</v>
      </c>
      <c r="C574" s="13" t="s">
        <v>40</v>
      </c>
      <c r="D574" s="23"/>
      <c r="E574" s="52" t="s">
        <v>422</v>
      </c>
      <c r="F574" s="79">
        <f t="shared" ref="F574:H576" si="51">F575</f>
        <v>24</v>
      </c>
      <c r="G574" s="79">
        <f t="shared" si="51"/>
        <v>24</v>
      </c>
      <c r="H574" s="79">
        <f t="shared" si="51"/>
        <v>24</v>
      </c>
    </row>
    <row r="575" spans="1:8" ht="36">
      <c r="A575" s="23" t="s">
        <v>361</v>
      </c>
      <c r="B575" s="23" t="s">
        <v>27</v>
      </c>
      <c r="C575" s="13" t="s">
        <v>53</v>
      </c>
      <c r="D575" s="34"/>
      <c r="E575" s="52" t="s">
        <v>467</v>
      </c>
      <c r="F575" s="79">
        <f t="shared" si="51"/>
        <v>24</v>
      </c>
      <c r="G575" s="79">
        <f t="shared" si="51"/>
        <v>24</v>
      </c>
      <c r="H575" s="79">
        <f t="shared" si="51"/>
        <v>24</v>
      </c>
    </row>
    <row r="576" spans="1:8" ht="48">
      <c r="A576" s="23" t="s">
        <v>361</v>
      </c>
      <c r="B576" s="23" t="s">
        <v>27</v>
      </c>
      <c r="C576" s="13" t="s">
        <v>53</v>
      </c>
      <c r="D576" s="33" t="s">
        <v>398</v>
      </c>
      <c r="E576" s="53" t="s">
        <v>399</v>
      </c>
      <c r="F576" s="79">
        <f>F577</f>
        <v>24</v>
      </c>
      <c r="G576" s="79">
        <f t="shared" si="51"/>
        <v>24</v>
      </c>
      <c r="H576" s="79">
        <f t="shared" si="51"/>
        <v>24</v>
      </c>
    </row>
    <row r="577" spans="1:8" ht="48">
      <c r="A577" s="23" t="s">
        <v>361</v>
      </c>
      <c r="B577" s="23" t="s">
        <v>27</v>
      </c>
      <c r="C577" s="13" t="s">
        <v>53</v>
      </c>
      <c r="D577" s="23" t="s">
        <v>401</v>
      </c>
      <c r="E577" s="52" t="s">
        <v>402</v>
      </c>
      <c r="F577" s="79">
        <v>24</v>
      </c>
      <c r="G577" s="79">
        <v>24</v>
      </c>
      <c r="H577" s="79">
        <v>24</v>
      </c>
    </row>
    <row r="578" spans="1:8">
      <c r="A578" s="26" t="s">
        <v>361</v>
      </c>
      <c r="B578" s="26" t="s">
        <v>361</v>
      </c>
      <c r="C578" s="13"/>
      <c r="D578" s="23"/>
      <c r="E578" s="52" t="s">
        <v>411</v>
      </c>
      <c r="F578" s="78">
        <f>F579+F588</f>
        <v>15461.9</v>
      </c>
      <c r="G578" s="78">
        <f>G579+G588</f>
        <v>9320</v>
      </c>
      <c r="H578" s="78">
        <f>H579+H588</f>
        <v>9320</v>
      </c>
    </row>
    <row r="579" spans="1:8" ht="24">
      <c r="A579" s="23" t="s">
        <v>361</v>
      </c>
      <c r="B579" s="23" t="s">
        <v>361</v>
      </c>
      <c r="C579" s="13" t="s">
        <v>189</v>
      </c>
      <c r="D579" s="23"/>
      <c r="E579" s="52" t="s">
        <v>156</v>
      </c>
      <c r="F579" s="79">
        <f>F580</f>
        <v>11174.6</v>
      </c>
      <c r="G579" s="79">
        <f>G580</f>
        <v>5117</v>
      </c>
      <c r="H579" s="79">
        <f>H580</f>
        <v>5117</v>
      </c>
    </row>
    <row r="580" spans="1:8" ht="36">
      <c r="A580" s="23" t="s">
        <v>361</v>
      </c>
      <c r="B580" s="23" t="s">
        <v>361</v>
      </c>
      <c r="C580" s="13" t="s">
        <v>508</v>
      </c>
      <c r="D580" s="23"/>
      <c r="E580" s="52" t="s">
        <v>510</v>
      </c>
      <c r="F580" s="79">
        <f>F581</f>
        <v>11174.6</v>
      </c>
      <c r="G580" s="79">
        <f>G585</f>
        <v>5117</v>
      </c>
      <c r="H580" s="79">
        <f>H585</f>
        <v>5117</v>
      </c>
    </row>
    <row r="581" spans="1:8" ht="36">
      <c r="A581" s="23" t="s">
        <v>361</v>
      </c>
      <c r="B581" s="23" t="s">
        <v>361</v>
      </c>
      <c r="C581" s="13" t="s">
        <v>509</v>
      </c>
      <c r="D581" s="23"/>
      <c r="E581" s="52" t="s">
        <v>511</v>
      </c>
      <c r="F581" s="79">
        <f>F585+F582</f>
        <v>11174.6</v>
      </c>
      <c r="G581" s="79">
        <f>G585</f>
        <v>5117</v>
      </c>
      <c r="H581" s="79">
        <f>H585</f>
        <v>5117</v>
      </c>
    </row>
    <row r="582" spans="1:8" ht="36">
      <c r="A582" s="23" t="s">
        <v>361</v>
      </c>
      <c r="B582" s="23" t="s">
        <v>361</v>
      </c>
      <c r="C582" s="13" t="s">
        <v>85</v>
      </c>
      <c r="D582" s="23"/>
      <c r="E582" s="52" t="s">
        <v>86</v>
      </c>
      <c r="F582" s="79">
        <f>F583</f>
        <v>6057.6</v>
      </c>
      <c r="G582" s="79"/>
      <c r="H582" s="79"/>
    </row>
    <row r="583" spans="1:8" ht="48">
      <c r="A583" s="23" t="s">
        <v>361</v>
      </c>
      <c r="B583" s="23" t="s">
        <v>361</v>
      </c>
      <c r="C583" s="13" t="s">
        <v>85</v>
      </c>
      <c r="D583" s="33" t="s">
        <v>398</v>
      </c>
      <c r="E583" s="53" t="s">
        <v>399</v>
      </c>
      <c r="F583" s="79">
        <f>F584</f>
        <v>6057.6</v>
      </c>
      <c r="G583" s="79"/>
      <c r="H583" s="79"/>
    </row>
    <row r="584" spans="1:8" ht="48">
      <c r="A584" s="23" t="s">
        <v>361</v>
      </c>
      <c r="B584" s="23" t="s">
        <v>361</v>
      </c>
      <c r="C584" s="13" t="s">
        <v>85</v>
      </c>
      <c r="D584" s="23" t="s">
        <v>513</v>
      </c>
      <c r="E584" s="52" t="s">
        <v>402</v>
      </c>
      <c r="F584" s="79">
        <v>6057.6</v>
      </c>
      <c r="G584" s="79"/>
      <c r="H584" s="79"/>
    </row>
    <row r="585" spans="1:8" ht="24">
      <c r="A585" s="23" t="s">
        <v>361</v>
      </c>
      <c r="B585" s="23" t="s">
        <v>361</v>
      </c>
      <c r="C585" s="13" t="s">
        <v>640</v>
      </c>
      <c r="D585" s="23"/>
      <c r="E585" s="52" t="s">
        <v>165</v>
      </c>
      <c r="F585" s="79">
        <f t="shared" ref="F585:H586" si="52">F586</f>
        <v>5117</v>
      </c>
      <c r="G585" s="79">
        <f t="shared" si="52"/>
        <v>5117</v>
      </c>
      <c r="H585" s="79">
        <f t="shared" si="52"/>
        <v>5117</v>
      </c>
    </row>
    <row r="586" spans="1:8" ht="48">
      <c r="A586" s="23" t="s">
        <v>361</v>
      </c>
      <c r="B586" s="23" t="s">
        <v>361</v>
      </c>
      <c r="C586" s="13" t="s">
        <v>640</v>
      </c>
      <c r="D586" s="33" t="s">
        <v>398</v>
      </c>
      <c r="E586" s="53" t="s">
        <v>399</v>
      </c>
      <c r="F586" s="79">
        <f t="shared" si="52"/>
        <v>5117</v>
      </c>
      <c r="G586" s="79">
        <f t="shared" si="52"/>
        <v>5117</v>
      </c>
      <c r="H586" s="79">
        <f t="shared" si="52"/>
        <v>5117</v>
      </c>
    </row>
    <row r="587" spans="1:8" ht="48">
      <c r="A587" s="23" t="s">
        <v>361</v>
      </c>
      <c r="B587" s="23" t="s">
        <v>361</v>
      </c>
      <c r="C587" s="13" t="s">
        <v>640</v>
      </c>
      <c r="D587" s="23" t="s">
        <v>513</v>
      </c>
      <c r="E587" s="52" t="s">
        <v>402</v>
      </c>
      <c r="F587" s="79">
        <v>5117</v>
      </c>
      <c r="G587" s="79">
        <v>5117</v>
      </c>
      <c r="H587" s="79">
        <v>5117</v>
      </c>
    </row>
    <row r="588" spans="1:8" ht="24">
      <c r="A588" s="13" t="s">
        <v>361</v>
      </c>
      <c r="B588" s="13" t="s">
        <v>361</v>
      </c>
      <c r="C588" s="13" t="s">
        <v>526</v>
      </c>
      <c r="D588" s="13"/>
      <c r="E588" s="52" t="s">
        <v>152</v>
      </c>
      <c r="F588" s="79">
        <f>F589</f>
        <v>4287.2999999999993</v>
      </c>
      <c r="G588" s="79">
        <f>G589</f>
        <v>4203</v>
      </c>
      <c r="H588" s="79">
        <f>H589</f>
        <v>4203</v>
      </c>
    </row>
    <row r="589" spans="1:8" ht="60">
      <c r="A589" s="13" t="s">
        <v>361</v>
      </c>
      <c r="B589" s="13" t="s">
        <v>361</v>
      </c>
      <c r="C589" s="13" t="s">
        <v>699</v>
      </c>
      <c r="D589" s="13"/>
      <c r="E589" s="52" t="s">
        <v>556</v>
      </c>
      <c r="F589" s="76">
        <f>F590+F600</f>
        <v>4287.2999999999993</v>
      </c>
      <c r="G589" s="76">
        <f>G590+G600</f>
        <v>4203</v>
      </c>
      <c r="H589" s="76">
        <f>H590+H600</f>
        <v>4203</v>
      </c>
    </row>
    <row r="590" spans="1:8" ht="96">
      <c r="A590" s="13" t="s">
        <v>361</v>
      </c>
      <c r="B590" s="13" t="s">
        <v>361</v>
      </c>
      <c r="C590" s="13" t="s">
        <v>700</v>
      </c>
      <c r="D590" s="13"/>
      <c r="E590" s="52" t="s">
        <v>314</v>
      </c>
      <c r="F590" s="76">
        <f>F591+F594+F597</f>
        <v>749</v>
      </c>
      <c r="G590" s="76">
        <f>G591+G594+G597</f>
        <v>749</v>
      </c>
      <c r="H590" s="76">
        <f>H591+H594+H597</f>
        <v>749</v>
      </c>
    </row>
    <row r="591" spans="1:8" ht="144">
      <c r="A591" s="13" t="s">
        <v>361</v>
      </c>
      <c r="B591" s="13" t="s">
        <v>361</v>
      </c>
      <c r="C591" s="13" t="s">
        <v>641</v>
      </c>
      <c r="D591" s="13"/>
      <c r="E591" s="52" t="s">
        <v>420</v>
      </c>
      <c r="F591" s="76">
        <f t="shared" ref="F591:H592" si="53">F592</f>
        <v>450.5</v>
      </c>
      <c r="G591" s="76">
        <f t="shared" si="53"/>
        <v>450.5</v>
      </c>
      <c r="H591" s="76">
        <f t="shared" si="53"/>
        <v>450.5</v>
      </c>
    </row>
    <row r="592" spans="1:8" ht="48">
      <c r="A592" s="13" t="s">
        <v>361</v>
      </c>
      <c r="B592" s="13" t="s">
        <v>361</v>
      </c>
      <c r="C592" s="13" t="s">
        <v>641</v>
      </c>
      <c r="D592" s="36" t="s">
        <v>398</v>
      </c>
      <c r="E592" s="53" t="s">
        <v>399</v>
      </c>
      <c r="F592" s="76">
        <f t="shared" si="53"/>
        <v>450.5</v>
      </c>
      <c r="G592" s="76">
        <f t="shared" si="53"/>
        <v>450.5</v>
      </c>
      <c r="H592" s="76">
        <f t="shared" si="53"/>
        <v>450.5</v>
      </c>
    </row>
    <row r="593" spans="1:8" ht="48">
      <c r="A593" s="13" t="s">
        <v>361</v>
      </c>
      <c r="B593" s="13" t="s">
        <v>361</v>
      </c>
      <c r="C593" s="13" t="s">
        <v>641</v>
      </c>
      <c r="D593" s="13" t="s">
        <v>403</v>
      </c>
      <c r="E593" s="52" t="s">
        <v>404</v>
      </c>
      <c r="F593" s="76">
        <v>450.5</v>
      </c>
      <c r="G593" s="76">
        <v>450.5</v>
      </c>
      <c r="H593" s="124">
        <v>450.5</v>
      </c>
    </row>
    <row r="594" spans="1:8" ht="132">
      <c r="A594" s="13" t="s">
        <v>361</v>
      </c>
      <c r="B594" s="13" t="s">
        <v>361</v>
      </c>
      <c r="C594" s="13" t="s">
        <v>642</v>
      </c>
      <c r="D594" s="13"/>
      <c r="E594" s="52" t="s">
        <v>557</v>
      </c>
      <c r="F594" s="76">
        <f t="shared" ref="F594:H595" si="54">F595</f>
        <v>237</v>
      </c>
      <c r="G594" s="76">
        <f t="shared" si="54"/>
        <v>237</v>
      </c>
      <c r="H594" s="76">
        <f t="shared" si="54"/>
        <v>237</v>
      </c>
    </row>
    <row r="595" spans="1:8" ht="48">
      <c r="A595" s="13" t="s">
        <v>361</v>
      </c>
      <c r="B595" s="13" t="s">
        <v>361</v>
      </c>
      <c r="C595" s="13" t="s">
        <v>642</v>
      </c>
      <c r="D595" s="36" t="s">
        <v>398</v>
      </c>
      <c r="E595" s="53" t="s">
        <v>399</v>
      </c>
      <c r="F595" s="76">
        <f t="shared" si="54"/>
        <v>237</v>
      </c>
      <c r="G595" s="76">
        <f t="shared" si="54"/>
        <v>237</v>
      </c>
      <c r="H595" s="76">
        <f t="shared" si="54"/>
        <v>237</v>
      </c>
    </row>
    <row r="596" spans="1:8" ht="48">
      <c r="A596" s="13" t="s">
        <v>361</v>
      </c>
      <c r="B596" s="13" t="s">
        <v>361</v>
      </c>
      <c r="C596" s="13" t="s">
        <v>642</v>
      </c>
      <c r="D596" s="13" t="s">
        <v>403</v>
      </c>
      <c r="E596" s="52" t="s">
        <v>404</v>
      </c>
      <c r="F596" s="76">
        <v>237</v>
      </c>
      <c r="G596" s="76">
        <v>237</v>
      </c>
      <c r="H596" s="124">
        <v>237</v>
      </c>
    </row>
    <row r="597" spans="1:8" ht="108">
      <c r="A597" s="13" t="s">
        <v>361</v>
      </c>
      <c r="B597" s="13" t="s">
        <v>361</v>
      </c>
      <c r="C597" s="13" t="s">
        <v>643</v>
      </c>
      <c r="D597" s="13"/>
      <c r="E597" s="52" t="s">
        <v>675</v>
      </c>
      <c r="F597" s="76">
        <f t="shared" ref="F597:H598" si="55">F598</f>
        <v>61.5</v>
      </c>
      <c r="G597" s="76">
        <f t="shared" si="55"/>
        <v>61.5</v>
      </c>
      <c r="H597" s="76">
        <f t="shared" si="55"/>
        <v>61.5</v>
      </c>
    </row>
    <row r="598" spans="1:8" ht="48">
      <c r="A598" s="13" t="s">
        <v>361</v>
      </c>
      <c r="B598" s="13" t="s">
        <v>361</v>
      </c>
      <c r="C598" s="13" t="s">
        <v>643</v>
      </c>
      <c r="D598" s="36" t="s">
        <v>398</v>
      </c>
      <c r="E598" s="53" t="s">
        <v>399</v>
      </c>
      <c r="F598" s="76">
        <f t="shared" si="55"/>
        <v>61.5</v>
      </c>
      <c r="G598" s="76">
        <f t="shared" si="55"/>
        <v>61.5</v>
      </c>
      <c r="H598" s="76">
        <f t="shared" si="55"/>
        <v>61.5</v>
      </c>
    </row>
    <row r="599" spans="1:8" ht="48">
      <c r="A599" s="13" t="s">
        <v>361</v>
      </c>
      <c r="B599" s="13" t="s">
        <v>361</v>
      </c>
      <c r="C599" s="13" t="s">
        <v>643</v>
      </c>
      <c r="D599" s="13" t="s">
        <v>403</v>
      </c>
      <c r="E599" s="52" t="s">
        <v>404</v>
      </c>
      <c r="F599" s="76">
        <v>61.5</v>
      </c>
      <c r="G599" s="76">
        <v>61.5</v>
      </c>
      <c r="H599" s="124">
        <v>61.5</v>
      </c>
    </row>
    <row r="600" spans="1:8" ht="60">
      <c r="A600" s="13" t="s">
        <v>361</v>
      </c>
      <c r="B600" s="13" t="s">
        <v>361</v>
      </c>
      <c r="C600" s="13" t="s">
        <v>701</v>
      </c>
      <c r="D600" s="13"/>
      <c r="E600" s="52" t="s">
        <v>154</v>
      </c>
      <c r="F600" s="76">
        <f>F601+F604+F607</f>
        <v>3538.2999999999997</v>
      </c>
      <c r="G600" s="76">
        <f>+G601</f>
        <v>3454</v>
      </c>
      <c r="H600" s="76">
        <f>+H601</f>
        <v>3454</v>
      </c>
    </row>
    <row r="601" spans="1:8" ht="60">
      <c r="A601" s="13" t="s">
        <v>361</v>
      </c>
      <c r="B601" s="13" t="s">
        <v>361</v>
      </c>
      <c r="C601" s="13" t="s">
        <v>644</v>
      </c>
      <c r="D601" s="13"/>
      <c r="E601" s="53" t="s">
        <v>694</v>
      </c>
      <c r="F601" s="76">
        <f t="shared" ref="F601:H602" si="56">F602</f>
        <v>3454</v>
      </c>
      <c r="G601" s="76">
        <f t="shared" si="56"/>
        <v>3454</v>
      </c>
      <c r="H601" s="76">
        <f t="shared" si="56"/>
        <v>3454</v>
      </c>
    </row>
    <row r="602" spans="1:8" ht="48">
      <c r="A602" s="13" t="s">
        <v>361</v>
      </c>
      <c r="B602" s="13" t="s">
        <v>361</v>
      </c>
      <c r="C602" s="13" t="s">
        <v>644</v>
      </c>
      <c r="D602" s="36" t="s">
        <v>398</v>
      </c>
      <c r="E602" s="53" t="s">
        <v>399</v>
      </c>
      <c r="F602" s="76">
        <f t="shared" si="56"/>
        <v>3454</v>
      </c>
      <c r="G602" s="76">
        <f t="shared" si="56"/>
        <v>3454</v>
      </c>
      <c r="H602" s="76">
        <f t="shared" si="56"/>
        <v>3454</v>
      </c>
    </row>
    <row r="603" spans="1:8" ht="48">
      <c r="A603" s="13" t="s">
        <v>361</v>
      </c>
      <c r="B603" s="13" t="s">
        <v>361</v>
      </c>
      <c r="C603" s="13" t="s">
        <v>644</v>
      </c>
      <c r="D603" s="13" t="s">
        <v>403</v>
      </c>
      <c r="E603" s="52" t="s">
        <v>404</v>
      </c>
      <c r="F603" s="76">
        <v>3454</v>
      </c>
      <c r="G603" s="76">
        <v>3454</v>
      </c>
      <c r="H603" s="76">
        <v>3454</v>
      </c>
    </row>
    <row r="604" spans="1:8" ht="60">
      <c r="A604" s="13" t="s">
        <v>361</v>
      </c>
      <c r="B604" s="13" t="s">
        <v>361</v>
      </c>
      <c r="C604" s="13" t="s">
        <v>762</v>
      </c>
      <c r="D604" s="13"/>
      <c r="E604" s="52" t="s">
        <v>759</v>
      </c>
      <c r="F604" s="76">
        <f>F605</f>
        <v>76.599999999999994</v>
      </c>
      <c r="G604" s="76"/>
      <c r="H604" s="76"/>
    </row>
    <row r="605" spans="1:8" ht="48">
      <c r="A605" s="13" t="s">
        <v>361</v>
      </c>
      <c r="B605" s="13" t="s">
        <v>361</v>
      </c>
      <c r="C605" s="13" t="s">
        <v>762</v>
      </c>
      <c r="D605" s="36" t="s">
        <v>398</v>
      </c>
      <c r="E605" s="53" t="s">
        <v>399</v>
      </c>
      <c r="F605" s="76">
        <f>F606</f>
        <v>76.599999999999994</v>
      </c>
      <c r="G605" s="76"/>
      <c r="H605" s="76"/>
    </row>
    <row r="606" spans="1:8" ht="48">
      <c r="A606" s="13" t="s">
        <v>361</v>
      </c>
      <c r="B606" s="13" t="s">
        <v>361</v>
      </c>
      <c r="C606" s="13" t="s">
        <v>762</v>
      </c>
      <c r="D606" s="13" t="s">
        <v>403</v>
      </c>
      <c r="E606" s="52" t="s">
        <v>404</v>
      </c>
      <c r="F606" s="76">
        <v>76.599999999999994</v>
      </c>
      <c r="G606" s="76"/>
      <c r="H606" s="76"/>
    </row>
    <row r="607" spans="1:8" ht="72">
      <c r="A607" s="13" t="s">
        <v>361</v>
      </c>
      <c r="B607" s="13" t="s">
        <v>361</v>
      </c>
      <c r="C607" s="13" t="s">
        <v>761</v>
      </c>
      <c r="D607" s="13"/>
      <c r="E607" s="52" t="s">
        <v>760</v>
      </c>
      <c r="F607" s="76">
        <f>F608</f>
        <v>7.7</v>
      </c>
      <c r="G607" s="76"/>
      <c r="H607" s="76"/>
    </row>
    <row r="608" spans="1:8" ht="48">
      <c r="A608" s="13" t="s">
        <v>361</v>
      </c>
      <c r="B608" s="13" t="s">
        <v>361</v>
      </c>
      <c r="C608" s="13" t="s">
        <v>761</v>
      </c>
      <c r="D608" s="36" t="s">
        <v>398</v>
      </c>
      <c r="E608" s="53" t="s">
        <v>399</v>
      </c>
      <c r="F608" s="76">
        <f>F609</f>
        <v>7.7</v>
      </c>
      <c r="G608" s="76"/>
      <c r="H608" s="76"/>
    </row>
    <row r="609" spans="1:8" ht="48">
      <c r="A609" s="13" t="s">
        <v>361</v>
      </c>
      <c r="B609" s="13" t="s">
        <v>361</v>
      </c>
      <c r="C609" s="13" t="s">
        <v>761</v>
      </c>
      <c r="D609" s="13" t="s">
        <v>403</v>
      </c>
      <c r="E609" s="52" t="s">
        <v>404</v>
      </c>
      <c r="F609" s="76">
        <v>7.7</v>
      </c>
      <c r="G609" s="76"/>
      <c r="H609" s="76"/>
    </row>
    <row r="610" spans="1:8">
      <c r="A610" s="26" t="s">
        <v>361</v>
      </c>
      <c r="B610" s="26" t="s">
        <v>360</v>
      </c>
      <c r="C610" s="13"/>
      <c r="D610" s="23"/>
      <c r="E610" s="52" t="s">
        <v>713</v>
      </c>
      <c r="F610" s="75">
        <f>F611+F634</f>
        <v>13342.3</v>
      </c>
      <c r="G610" s="75">
        <f>G611+G634</f>
        <v>9112.2999999999993</v>
      </c>
      <c r="H610" s="75">
        <f>H611+H634</f>
        <v>9112.2999999999993</v>
      </c>
    </row>
    <row r="611" spans="1:8" ht="24">
      <c r="A611" s="23" t="s">
        <v>361</v>
      </c>
      <c r="B611" s="23" t="s">
        <v>360</v>
      </c>
      <c r="C611" s="13" t="s">
        <v>189</v>
      </c>
      <c r="D611" s="23"/>
      <c r="E611" s="52" t="s">
        <v>156</v>
      </c>
      <c r="F611" s="79">
        <f t="shared" ref="F611:H612" si="57">F612</f>
        <v>12681.099999999999</v>
      </c>
      <c r="G611" s="79">
        <f t="shared" si="57"/>
        <v>8451.0999999999985</v>
      </c>
      <c r="H611" s="79">
        <f t="shared" si="57"/>
        <v>8451.0999999999985</v>
      </c>
    </row>
    <row r="612" spans="1:8">
      <c r="A612" s="23" t="s">
        <v>361</v>
      </c>
      <c r="B612" s="23" t="s">
        <v>360</v>
      </c>
      <c r="C612" s="13" t="s">
        <v>199</v>
      </c>
      <c r="D612" s="23"/>
      <c r="E612" s="52" t="s">
        <v>716</v>
      </c>
      <c r="F612" s="79">
        <f t="shared" si="57"/>
        <v>12681.099999999999</v>
      </c>
      <c r="G612" s="79">
        <f t="shared" si="57"/>
        <v>8451.0999999999985</v>
      </c>
      <c r="H612" s="79">
        <f t="shared" si="57"/>
        <v>8451.0999999999985</v>
      </c>
    </row>
    <row r="613" spans="1:8" ht="24">
      <c r="A613" s="23" t="s">
        <v>361</v>
      </c>
      <c r="B613" s="23" t="s">
        <v>360</v>
      </c>
      <c r="C613" s="13" t="s">
        <v>200</v>
      </c>
      <c r="D613" s="23"/>
      <c r="E613" s="52" t="s">
        <v>503</v>
      </c>
      <c r="F613" s="79">
        <f>F614+F623+F628+F631</f>
        <v>12681.099999999999</v>
      </c>
      <c r="G613" s="79">
        <f>G614+G623+G628+G631</f>
        <v>8451.0999999999985</v>
      </c>
      <c r="H613" s="79">
        <f>H614+H623+H628+H631</f>
        <v>8451.0999999999985</v>
      </c>
    </row>
    <row r="614" spans="1:8" ht="36">
      <c r="A614" s="23" t="s">
        <v>361</v>
      </c>
      <c r="B614" s="23" t="s">
        <v>360</v>
      </c>
      <c r="C614" s="13" t="s">
        <v>645</v>
      </c>
      <c r="D614" s="23"/>
      <c r="E614" s="52" t="s">
        <v>717</v>
      </c>
      <c r="F614" s="79">
        <f>F615+F619+F621</f>
        <v>5767.4</v>
      </c>
      <c r="G614" s="79">
        <f>G615+G619+G621</f>
        <v>5767.4</v>
      </c>
      <c r="H614" s="79">
        <f>H615+H619+H621</f>
        <v>5767.4</v>
      </c>
    </row>
    <row r="615" spans="1:8" ht="72">
      <c r="A615" s="23" t="s">
        <v>361</v>
      </c>
      <c r="B615" s="23" t="s">
        <v>360</v>
      </c>
      <c r="C615" s="13" t="s">
        <v>645</v>
      </c>
      <c r="D615" s="33" t="s">
        <v>718</v>
      </c>
      <c r="E615" s="53" t="s">
        <v>719</v>
      </c>
      <c r="F615" s="79">
        <f>F616+F617+F618</f>
        <v>5590.4</v>
      </c>
      <c r="G615" s="79">
        <f>G616+G617+G618</f>
        <v>5590.4</v>
      </c>
      <c r="H615" s="79">
        <f>H616+H617+H618</f>
        <v>5590.4</v>
      </c>
    </row>
    <row r="616" spans="1:8" ht="24">
      <c r="A616" s="23" t="s">
        <v>361</v>
      </c>
      <c r="B616" s="23" t="s">
        <v>360</v>
      </c>
      <c r="C616" s="13" t="s">
        <v>645</v>
      </c>
      <c r="D616" s="34" t="s">
        <v>720</v>
      </c>
      <c r="E616" s="54" t="s">
        <v>228</v>
      </c>
      <c r="F616" s="79">
        <v>3382.7</v>
      </c>
      <c r="G616" s="79">
        <v>3382.7</v>
      </c>
      <c r="H616" s="79">
        <v>3382.7</v>
      </c>
    </row>
    <row r="617" spans="1:8" ht="24">
      <c r="A617" s="23" t="s">
        <v>361</v>
      </c>
      <c r="B617" s="23" t="s">
        <v>360</v>
      </c>
      <c r="C617" s="13" t="s">
        <v>645</v>
      </c>
      <c r="D617" s="34" t="s">
        <v>721</v>
      </c>
      <c r="E617" s="54" t="s">
        <v>722</v>
      </c>
      <c r="F617" s="79">
        <v>911</v>
      </c>
      <c r="G617" s="79">
        <v>911</v>
      </c>
      <c r="H617" s="79">
        <v>911</v>
      </c>
    </row>
    <row r="618" spans="1:8" ht="60">
      <c r="A618" s="23" t="s">
        <v>361</v>
      </c>
      <c r="B618" s="23" t="s">
        <v>360</v>
      </c>
      <c r="C618" s="13" t="s">
        <v>645</v>
      </c>
      <c r="D618" s="34">
        <v>129</v>
      </c>
      <c r="E618" s="54" t="s">
        <v>230</v>
      </c>
      <c r="F618" s="79">
        <v>1296.7</v>
      </c>
      <c r="G618" s="79">
        <v>1296.7</v>
      </c>
      <c r="H618" s="79">
        <v>1296.7</v>
      </c>
    </row>
    <row r="619" spans="1:8" ht="24">
      <c r="A619" s="23" t="s">
        <v>361</v>
      </c>
      <c r="B619" s="23" t="s">
        <v>360</v>
      </c>
      <c r="C619" s="13" t="s">
        <v>645</v>
      </c>
      <c r="D619" s="33" t="s">
        <v>352</v>
      </c>
      <c r="E619" s="53" t="s">
        <v>353</v>
      </c>
      <c r="F619" s="79">
        <f>F620</f>
        <v>175</v>
      </c>
      <c r="G619" s="79">
        <f>G620</f>
        <v>175</v>
      </c>
      <c r="H619" s="79">
        <f>H620</f>
        <v>175</v>
      </c>
    </row>
    <row r="620" spans="1:8" ht="24">
      <c r="A620" s="23" t="s">
        <v>361</v>
      </c>
      <c r="B620" s="23" t="s">
        <v>360</v>
      </c>
      <c r="C620" s="13" t="s">
        <v>645</v>
      </c>
      <c r="D620" s="23" t="s">
        <v>354</v>
      </c>
      <c r="E620" s="52" t="s">
        <v>336</v>
      </c>
      <c r="F620" s="79">
        <v>175</v>
      </c>
      <c r="G620" s="79">
        <v>175</v>
      </c>
      <c r="H620" s="79">
        <v>175</v>
      </c>
    </row>
    <row r="621" spans="1:8">
      <c r="A621" s="23" t="s">
        <v>361</v>
      </c>
      <c r="B621" s="23" t="s">
        <v>360</v>
      </c>
      <c r="C621" s="13" t="s">
        <v>645</v>
      </c>
      <c r="D621" s="33" t="s">
        <v>358</v>
      </c>
      <c r="E621" s="53" t="s">
        <v>359</v>
      </c>
      <c r="F621" s="79">
        <f>F622</f>
        <v>2</v>
      </c>
      <c r="G621" s="79">
        <f>G622</f>
        <v>2</v>
      </c>
      <c r="H621" s="79">
        <f>H622</f>
        <v>2</v>
      </c>
    </row>
    <row r="622" spans="1:8">
      <c r="A622" s="23" t="s">
        <v>361</v>
      </c>
      <c r="B622" s="23" t="s">
        <v>360</v>
      </c>
      <c r="C622" s="13" t="s">
        <v>645</v>
      </c>
      <c r="D622" s="23">
        <v>853</v>
      </c>
      <c r="E622" s="54" t="s">
        <v>709</v>
      </c>
      <c r="F622" s="79">
        <v>2</v>
      </c>
      <c r="G622" s="79">
        <v>2</v>
      </c>
      <c r="H622" s="79">
        <v>2</v>
      </c>
    </row>
    <row r="623" spans="1:8" ht="60">
      <c r="A623" s="23" t="s">
        <v>361</v>
      </c>
      <c r="B623" s="23" t="s">
        <v>360</v>
      </c>
      <c r="C623" s="13" t="s">
        <v>646</v>
      </c>
      <c r="D623" s="34"/>
      <c r="E623" s="54" t="s">
        <v>673</v>
      </c>
      <c r="F623" s="79">
        <f>F624</f>
        <v>2408.6999999999998</v>
      </c>
      <c r="G623" s="79">
        <f>G624</f>
        <v>2408.6999999999998</v>
      </c>
      <c r="H623" s="79">
        <f>H624</f>
        <v>2408.6999999999998</v>
      </c>
    </row>
    <row r="624" spans="1:8" ht="72">
      <c r="A624" s="23" t="s">
        <v>361</v>
      </c>
      <c r="B624" s="23" t="s">
        <v>360</v>
      </c>
      <c r="C624" s="13" t="s">
        <v>646</v>
      </c>
      <c r="D624" s="33" t="s">
        <v>718</v>
      </c>
      <c r="E624" s="53" t="s">
        <v>719</v>
      </c>
      <c r="F624" s="79">
        <f>F625+F626+F627</f>
        <v>2408.6999999999998</v>
      </c>
      <c r="G624" s="79">
        <f>G625+G626+G627</f>
        <v>2408.6999999999998</v>
      </c>
      <c r="H624" s="79">
        <f>H625+H626+H627</f>
        <v>2408.6999999999998</v>
      </c>
    </row>
    <row r="625" spans="1:8" ht="24">
      <c r="A625" s="23" t="s">
        <v>361</v>
      </c>
      <c r="B625" s="23" t="s">
        <v>360</v>
      </c>
      <c r="C625" s="13" t="s">
        <v>646</v>
      </c>
      <c r="D625" s="34" t="s">
        <v>720</v>
      </c>
      <c r="E625" s="54" t="s">
        <v>228</v>
      </c>
      <c r="F625" s="79">
        <v>1530</v>
      </c>
      <c r="G625" s="79">
        <v>1530</v>
      </c>
      <c r="H625" s="79">
        <v>1530</v>
      </c>
    </row>
    <row r="626" spans="1:8" ht="24">
      <c r="A626" s="23" t="s">
        <v>361</v>
      </c>
      <c r="B626" s="23" t="s">
        <v>360</v>
      </c>
      <c r="C626" s="13" t="s">
        <v>646</v>
      </c>
      <c r="D626" s="34" t="s">
        <v>721</v>
      </c>
      <c r="E626" s="54" t="s">
        <v>722</v>
      </c>
      <c r="F626" s="79">
        <v>320</v>
      </c>
      <c r="G626" s="79">
        <v>320</v>
      </c>
      <c r="H626" s="79">
        <v>320</v>
      </c>
    </row>
    <row r="627" spans="1:8" ht="60">
      <c r="A627" s="23" t="s">
        <v>361</v>
      </c>
      <c r="B627" s="23" t="s">
        <v>360</v>
      </c>
      <c r="C627" s="13" t="s">
        <v>646</v>
      </c>
      <c r="D627" s="34">
        <v>129</v>
      </c>
      <c r="E627" s="54" t="s">
        <v>230</v>
      </c>
      <c r="F627" s="79">
        <v>558.70000000000005</v>
      </c>
      <c r="G627" s="79">
        <v>558.70000000000005</v>
      </c>
      <c r="H627" s="79">
        <v>558.70000000000005</v>
      </c>
    </row>
    <row r="628" spans="1:8" ht="24">
      <c r="A628" s="23" t="s">
        <v>361</v>
      </c>
      <c r="B628" s="23" t="s">
        <v>360</v>
      </c>
      <c r="C628" s="13" t="s">
        <v>647</v>
      </c>
      <c r="D628" s="23"/>
      <c r="E628" s="52" t="s">
        <v>313</v>
      </c>
      <c r="F628" s="79">
        <f t="shared" ref="F628:H629" si="58">F629</f>
        <v>305</v>
      </c>
      <c r="G628" s="79">
        <f t="shared" si="58"/>
        <v>275</v>
      </c>
      <c r="H628" s="79">
        <f t="shared" si="58"/>
        <v>275</v>
      </c>
    </row>
    <row r="629" spans="1:8" ht="24">
      <c r="A629" s="23" t="s">
        <v>361</v>
      </c>
      <c r="B629" s="23" t="s">
        <v>360</v>
      </c>
      <c r="C629" s="13" t="s">
        <v>647</v>
      </c>
      <c r="D629" s="33" t="s">
        <v>352</v>
      </c>
      <c r="E629" s="53" t="s">
        <v>353</v>
      </c>
      <c r="F629" s="79">
        <f t="shared" si="58"/>
        <v>305</v>
      </c>
      <c r="G629" s="79">
        <f t="shared" si="58"/>
        <v>275</v>
      </c>
      <c r="H629" s="79">
        <f t="shared" si="58"/>
        <v>275</v>
      </c>
    </row>
    <row r="630" spans="1:8" ht="24">
      <c r="A630" s="23" t="s">
        <v>361</v>
      </c>
      <c r="B630" s="23" t="s">
        <v>360</v>
      </c>
      <c r="C630" s="13" t="s">
        <v>647</v>
      </c>
      <c r="D630" s="23" t="s">
        <v>354</v>
      </c>
      <c r="E630" s="52" t="s">
        <v>336</v>
      </c>
      <c r="F630" s="79">
        <v>305</v>
      </c>
      <c r="G630" s="79">
        <v>275</v>
      </c>
      <c r="H630" s="79">
        <v>275</v>
      </c>
    </row>
    <row r="631" spans="1:8" ht="36">
      <c r="A631" s="23" t="s">
        <v>361</v>
      </c>
      <c r="B631" s="23" t="s">
        <v>360</v>
      </c>
      <c r="C631" s="13" t="s">
        <v>488</v>
      </c>
      <c r="D631" s="23"/>
      <c r="E631" s="52" t="s">
        <v>262</v>
      </c>
      <c r="F631" s="79">
        <f>F632</f>
        <v>4200</v>
      </c>
      <c r="G631" s="79"/>
      <c r="H631" s="79"/>
    </row>
    <row r="632" spans="1:8" ht="48">
      <c r="A632" s="23" t="s">
        <v>361</v>
      </c>
      <c r="B632" s="23" t="s">
        <v>360</v>
      </c>
      <c r="C632" s="13" t="s">
        <v>488</v>
      </c>
      <c r="D632" s="33" t="s">
        <v>398</v>
      </c>
      <c r="E632" s="53" t="s">
        <v>399</v>
      </c>
      <c r="F632" s="79">
        <f>F633</f>
        <v>4200</v>
      </c>
      <c r="G632" s="79"/>
      <c r="H632" s="79"/>
    </row>
    <row r="633" spans="1:8" ht="24">
      <c r="A633" s="23" t="s">
        <v>361</v>
      </c>
      <c r="B633" s="23" t="s">
        <v>360</v>
      </c>
      <c r="C633" s="13" t="s">
        <v>488</v>
      </c>
      <c r="D633" s="23">
        <v>612</v>
      </c>
      <c r="E633" s="52" t="s">
        <v>705</v>
      </c>
      <c r="F633" s="79">
        <v>4200</v>
      </c>
      <c r="G633" s="79"/>
      <c r="H633" s="79"/>
    </row>
    <row r="634" spans="1:8" ht="24">
      <c r="A634" s="23" t="s">
        <v>361</v>
      </c>
      <c r="B634" s="23" t="s">
        <v>360</v>
      </c>
      <c r="C634" s="13" t="s">
        <v>181</v>
      </c>
      <c r="D634" s="13"/>
      <c r="E634" s="52" t="s">
        <v>71</v>
      </c>
      <c r="F634" s="79">
        <f t="shared" ref="F634:H635" si="59">F635</f>
        <v>661.2</v>
      </c>
      <c r="G634" s="79">
        <f t="shared" si="59"/>
        <v>661.2</v>
      </c>
      <c r="H634" s="79">
        <f t="shared" si="59"/>
        <v>661.2</v>
      </c>
    </row>
    <row r="635" spans="1:8" ht="36">
      <c r="A635" s="23" t="s">
        <v>361</v>
      </c>
      <c r="B635" s="23" t="s">
        <v>360</v>
      </c>
      <c r="C635" s="13" t="s">
        <v>539</v>
      </c>
      <c r="D635" s="13"/>
      <c r="E635" s="52" t="s">
        <v>72</v>
      </c>
      <c r="F635" s="76">
        <f t="shared" si="59"/>
        <v>661.2</v>
      </c>
      <c r="G635" s="76">
        <f t="shared" si="59"/>
        <v>661.2</v>
      </c>
      <c r="H635" s="76">
        <f t="shared" si="59"/>
        <v>661.2</v>
      </c>
    </row>
    <row r="636" spans="1:8" ht="60">
      <c r="A636" s="23" t="s">
        <v>361</v>
      </c>
      <c r="B636" s="23" t="s">
        <v>360</v>
      </c>
      <c r="C636" s="35" t="s">
        <v>648</v>
      </c>
      <c r="D636" s="77"/>
      <c r="E636" s="59" t="s">
        <v>233</v>
      </c>
      <c r="F636" s="76">
        <f>F637+F641</f>
        <v>661.2</v>
      </c>
      <c r="G636" s="76">
        <f>G637+G641</f>
        <v>661.2</v>
      </c>
      <c r="H636" s="76">
        <f>H637+H641</f>
        <v>661.2</v>
      </c>
    </row>
    <row r="637" spans="1:8" ht="72">
      <c r="A637" s="23" t="s">
        <v>361</v>
      </c>
      <c r="B637" s="23" t="s">
        <v>360</v>
      </c>
      <c r="C637" s="35" t="s">
        <v>648</v>
      </c>
      <c r="D637" s="33" t="s">
        <v>718</v>
      </c>
      <c r="E637" s="53" t="s">
        <v>719</v>
      </c>
      <c r="F637" s="76">
        <f>F638+F639+F640</f>
        <v>623.1</v>
      </c>
      <c r="G637" s="76">
        <f>G638+G639+G640</f>
        <v>623.1</v>
      </c>
      <c r="H637" s="76">
        <f>H638+H639+H640</f>
        <v>623.1</v>
      </c>
    </row>
    <row r="638" spans="1:8" ht="24">
      <c r="A638" s="23" t="s">
        <v>361</v>
      </c>
      <c r="B638" s="23" t="s">
        <v>360</v>
      </c>
      <c r="C638" s="35" t="s">
        <v>648</v>
      </c>
      <c r="D638" s="34" t="s">
        <v>720</v>
      </c>
      <c r="E638" s="54" t="s">
        <v>228</v>
      </c>
      <c r="F638" s="76">
        <v>367.6</v>
      </c>
      <c r="G638" s="76">
        <v>367.6</v>
      </c>
      <c r="H638" s="76">
        <v>367.6</v>
      </c>
    </row>
    <row r="639" spans="1:8" ht="24">
      <c r="A639" s="23" t="s">
        <v>361</v>
      </c>
      <c r="B639" s="23" t="s">
        <v>360</v>
      </c>
      <c r="C639" s="35" t="s">
        <v>648</v>
      </c>
      <c r="D639" s="34" t="s">
        <v>721</v>
      </c>
      <c r="E639" s="54" t="s">
        <v>722</v>
      </c>
      <c r="F639" s="76">
        <v>111</v>
      </c>
      <c r="G639" s="76">
        <v>111</v>
      </c>
      <c r="H639" s="76">
        <v>111</v>
      </c>
    </row>
    <row r="640" spans="1:8" ht="60">
      <c r="A640" s="23" t="s">
        <v>361</v>
      </c>
      <c r="B640" s="23" t="s">
        <v>360</v>
      </c>
      <c r="C640" s="35" t="s">
        <v>648</v>
      </c>
      <c r="D640" s="34">
        <v>129</v>
      </c>
      <c r="E640" s="54" t="s">
        <v>230</v>
      </c>
      <c r="F640" s="76">
        <v>144.5</v>
      </c>
      <c r="G640" s="76">
        <v>144.5</v>
      </c>
      <c r="H640" s="76">
        <v>144.5</v>
      </c>
    </row>
    <row r="641" spans="1:8" ht="24">
      <c r="A641" s="23" t="s">
        <v>361</v>
      </c>
      <c r="B641" s="23" t="s">
        <v>360</v>
      </c>
      <c r="C641" s="35" t="s">
        <v>648</v>
      </c>
      <c r="D641" s="33" t="s">
        <v>352</v>
      </c>
      <c r="E641" s="53" t="s">
        <v>353</v>
      </c>
      <c r="F641" s="76">
        <f>F642</f>
        <v>38.1</v>
      </c>
      <c r="G641" s="76">
        <f>G642</f>
        <v>38.1</v>
      </c>
      <c r="H641" s="76">
        <f>H642</f>
        <v>38.1</v>
      </c>
    </row>
    <row r="642" spans="1:8" ht="24">
      <c r="A642" s="23" t="s">
        <v>361</v>
      </c>
      <c r="B642" s="23" t="s">
        <v>360</v>
      </c>
      <c r="C642" s="35" t="s">
        <v>648</v>
      </c>
      <c r="D642" s="23" t="s">
        <v>354</v>
      </c>
      <c r="E642" s="52" t="s">
        <v>355</v>
      </c>
      <c r="F642" s="76">
        <v>38.1</v>
      </c>
      <c r="G642" s="76">
        <v>38.1</v>
      </c>
      <c r="H642" s="76">
        <v>38.1</v>
      </c>
    </row>
    <row r="643" spans="1:8">
      <c r="A643" s="26" t="s">
        <v>356</v>
      </c>
      <c r="B643" s="26" t="s">
        <v>344</v>
      </c>
      <c r="C643" s="27"/>
      <c r="D643" s="26"/>
      <c r="E643" s="56" t="s">
        <v>61</v>
      </c>
      <c r="F643" s="78">
        <f>F644</f>
        <v>26514.87</v>
      </c>
      <c r="G643" s="78">
        <f>G644</f>
        <v>16552.7</v>
      </c>
      <c r="H643" s="78">
        <f>H644</f>
        <v>16552.7</v>
      </c>
    </row>
    <row r="644" spans="1:8">
      <c r="A644" s="26" t="s">
        <v>356</v>
      </c>
      <c r="B644" s="26" t="s">
        <v>350</v>
      </c>
      <c r="C644" s="13"/>
      <c r="D644" s="23"/>
      <c r="E644" s="52" t="s">
        <v>406</v>
      </c>
      <c r="F644" s="78">
        <f>F645+F691</f>
        <v>26514.87</v>
      </c>
      <c r="G644" s="78">
        <f>G645+G691</f>
        <v>16552.7</v>
      </c>
      <c r="H644" s="78">
        <f>H645+H691</f>
        <v>16552.7</v>
      </c>
    </row>
    <row r="645" spans="1:8" ht="36">
      <c r="A645" s="23" t="s">
        <v>356</v>
      </c>
      <c r="B645" s="23" t="s">
        <v>350</v>
      </c>
      <c r="C645" s="13" t="s">
        <v>184</v>
      </c>
      <c r="D645" s="23"/>
      <c r="E645" s="52" t="s">
        <v>246</v>
      </c>
      <c r="F645" s="79">
        <f>F646+F686</f>
        <v>26514.87</v>
      </c>
      <c r="G645" s="79">
        <f>G646+G686</f>
        <v>15652.7</v>
      </c>
      <c r="H645" s="79">
        <f>H646+H686</f>
        <v>15652.7</v>
      </c>
    </row>
    <row r="646" spans="1:8" ht="36">
      <c r="A646" s="23" t="s">
        <v>356</v>
      </c>
      <c r="B646" s="23" t="s">
        <v>350</v>
      </c>
      <c r="C646" s="13" t="s">
        <v>185</v>
      </c>
      <c r="D646" s="23"/>
      <c r="E646" s="52" t="s">
        <v>451</v>
      </c>
      <c r="F646" s="76">
        <f>F647+F668</f>
        <v>25994.87</v>
      </c>
      <c r="G646" s="76">
        <f>G647+G668</f>
        <v>15132.7</v>
      </c>
      <c r="H646" s="76">
        <f>H647+H668</f>
        <v>15132.7</v>
      </c>
    </row>
    <row r="647" spans="1:8" ht="24">
      <c r="A647" s="23" t="s">
        <v>356</v>
      </c>
      <c r="B647" s="23" t="s">
        <v>350</v>
      </c>
      <c r="C647" s="13" t="s">
        <v>186</v>
      </c>
      <c r="D647" s="23"/>
      <c r="E647" s="52" t="s">
        <v>210</v>
      </c>
      <c r="F647" s="76">
        <f>F648+F651+F654+F657+F660+F665</f>
        <v>9941.3569999999982</v>
      </c>
      <c r="G647" s="76">
        <f>G648+G651+G654</f>
        <v>5235</v>
      </c>
      <c r="H647" s="76">
        <f>H648+H651+H654</f>
        <v>5235</v>
      </c>
    </row>
    <row r="648" spans="1:8" ht="48">
      <c r="A648" s="23" t="s">
        <v>356</v>
      </c>
      <c r="B648" s="23" t="s">
        <v>350</v>
      </c>
      <c r="C648" s="13" t="s">
        <v>649</v>
      </c>
      <c r="D648" s="33"/>
      <c r="E648" s="53" t="s">
        <v>444</v>
      </c>
      <c r="F648" s="76">
        <f t="shared" ref="F648:H649" si="60">F649</f>
        <v>5230.7</v>
      </c>
      <c r="G648" s="76">
        <f t="shared" si="60"/>
        <v>5235</v>
      </c>
      <c r="H648" s="76">
        <f t="shared" si="60"/>
        <v>5235</v>
      </c>
    </row>
    <row r="649" spans="1:8" ht="48">
      <c r="A649" s="23" t="s">
        <v>356</v>
      </c>
      <c r="B649" s="23" t="s">
        <v>350</v>
      </c>
      <c r="C649" s="13" t="s">
        <v>649</v>
      </c>
      <c r="D649" s="33" t="s">
        <v>398</v>
      </c>
      <c r="E649" s="53" t="s">
        <v>399</v>
      </c>
      <c r="F649" s="76">
        <f t="shared" si="60"/>
        <v>5230.7</v>
      </c>
      <c r="G649" s="76">
        <f t="shared" si="60"/>
        <v>5235</v>
      </c>
      <c r="H649" s="76">
        <f t="shared" si="60"/>
        <v>5235</v>
      </c>
    </row>
    <row r="650" spans="1:8" ht="48">
      <c r="A650" s="23" t="s">
        <v>356</v>
      </c>
      <c r="B650" s="23" t="s">
        <v>350</v>
      </c>
      <c r="C650" s="13" t="s">
        <v>649</v>
      </c>
      <c r="D650" s="23" t="s">
        <v>401</v>
      </c>
      <c r="E650" s="52" t="s">
        <v>402</v>
      </c>
      <c r="F650" s="76">
        <v>5230.7</v>
      </c>
      <c r="G650" s="76">
        <v>5235</v>
      </c>
      <c r="H650" s="76">
        <v>5235</v>
      </c>
    </row>
    <row r="651" spans="1:8" ht="36">
      <c r="A651" s="23" t="s">
        <v>356</v>
      </c>
      <c r="B651" s="23" t="s">
        <v>350</v>
      </c>
      <c r="C651" s="13" t="s">
        <v>650</v>
      </c>
      <c r="D651" s="23"/>
      <c r="E651" s="54" t="s">
        <v>232</v>
      </c>
      <c r="F651" s="76">
        <f t="shared" ref="F651:H652" si="61">F652</f>
        <v>200</v>
      </c>
      <c r="G651" s="76">
        <f t="shared" si="61"/>
        <v>0</v>
      </c>
      <c r="H651" s="76">
        <f t="shared" si="61"/>
        <v>0</v>
      </c>
    </row>
    <row r="652" spans="1:8" ht="48">
      <c r="A652" s="23" t="s">
        <v>356</v>
      </c>
      <c r="B652" s="23" t="s">
        <v>350</v>
      </c>
      <c r="C652" s="13" t="s">
        <v>650</v>
      </c>
      <c r="D652" s="33" t="s">
        <v>398</v>
      </c>
      <c r="E652" s="53" t="s">
        <v>399</v>
      </c>
      <c r="F652" s="76">
        <f t="shared" si="61"/>
        <v>200</v>
      </c>
      <c r="G652" s="76">
        <f t="shared" si="61"/>
        <v>0</v>
      </c>
      <c r="H652" s="76">
        <f t="shared" si="61"/>
        <v>0</v>
      </c>
    </row>
    <row r="653" spans="1:8" ht="24">
      <c r="A653" s="23" t="s">
        <v>356</v>
      </c>
      <c r="B653" s="23" t="s">
        <v>350</v>
      </c>
      <c r="C653" s="13" t="s">
        <v>650</v>
      </c>
      <c r="D653" s="23">
        <v>612</v>
      </c>
      <c r="E653" s="52" t="s">
        <v>705</v>
      </c>
      <c r="F653" s="76">
        <v>200</v>
      </c>
      <c r="G653" s="76"/>
      <c r="H653" s="76"/>
    </row>
    <row r="654" spans="1:8" ht="36">
      <c r="A654" s="23" t="s">
        <v>356</v>
      </c>
      <c r="B654" s="23" t="s">
        <v>350</v>
      </c>
      <c r="C654" s="13" t="s">
        <v>651</v>
      </c>
      <c r="D654" s="23"/>
      <c r="E654" s="52" t="s">
        <v>676</v>
      </c>
      <c r="F654" s="76">
        <f>F655</f>
        <v>2681.62</v>
      </c>
      <c r="G654" s="76"/>
      <c r="H654" s="76"/>
    </row>
    <row r="655" spans="1:8" ht="48">
      <c r="A655" s="23" t="s">
        <v>356</v>
      </c>
      <c r="B655" s="23" t="s">
        <v>350</v>
      </c>
      <c r="C655" s="13" t="s">
        <v>651</v>
      </c>
      <c r="D655" s="33" t="s">
        <v>398</v>
      </c>
      <c r="E655" s="53" t="s">
        <v>399</v>
      </c>
      <c r="F655" s="76">
        <f>F656</f>
        <v>2681.62</v>
      </c>
      <c r="G655" s="76"/>
      <c r="H655" s="76"/>
    </row>
    <row r="656" spans="1:8" ht="24">
      <c r="A656" s="23" t="s">
        <v>356</v>
      </c>
      <c r="B656" s="23" t="s">
        <v>350</v>
      </c>
      <c r="C656" s="13" t="s">
        <v>651</v>
      </c>
      <c r="D656" s="23">
        <v>612</v>
      </c>
      <c r="E656" s="52" t="s">
        <v>705</v>
      </c>
      <c r="F656" s="76">
        <v>2681.62</v>
      </c>
      <c r="G656" s="76"/>
      <c r="H656" s="76"/>
    </row>
    <row r="657" spans="1:8" ht="24">
      <c r="A657" s="23" t="s">
        <v>356</v>
      </c>
      <c r="B657" s="23" t="s">
        <v>350</v>
      </c>
      <c r="C657" s="13" t="s">
        <v>386</v>
      </c>
      <c r="D657" s="23"/>
      <c r="E657" s="52" t="s">
        <v>387</v>
      </c>
      <c r="F657" s="76">
        <f>F658</f>
        <v>45</v>
      </c>
      <c r="G657" s="76"/>
      <c r="H657" s="76"/>
    </row>
    <row r="658" spans="1:8" ht="48">
      <c r="A658" s="23" t="s">
        <v>356</v>
      </c>
      <c r="B658" s="23" t="s">
        <v>350</v>
      </c>
      <c r="C658" s="13" t="s">
        <v>386</v>
      </c>
      <c r="D658" s="33" t="s">
        <v>398</v>
      </c>
      <c r="E658" s="53" t="s">
        <v>399</v>
      </c>
      <c r="F658" s="76">
        <f>F659</f>
        <v>45</v>
      </c>
      <c r="G658" s="76"/>
      <c r="H658" s="76"/>
    </row>
    <row r="659" spans="1:8" ht="24">
      <c r="A659" s="23" t="s">
        <v>356</v>
      </c>
      <c r="B659" s="23" t="s">
        <v>350</v>
      </c>
      <c r="C659" s="13" t="s">
        <v>386</v>
      </c>
      <c r="D659" s="23">
        <v>612</v>
      </c>
      <c r="E659" s="52" t="s">
        <v>705</v>
      </c>
      <c r="F659" s="76">
        <v>45</v>
      </c>
      <c r="G659" s="76"/>
      <c r="H659" s="76"/>
    </row>
    <row r="660" spans="1:8" ht="48">
      <c r="A660" s="23" t="s">
        <v>356</v>
      </c>
      <c r="B660" s="23" t="s">
        <v>350</v>
      </c>
      <c r="C660" s="13" t="s">
        <v>280</v>
      </c>
      <c r="D660" s="23"/>
      <c r="E660" s="52" t="s">
        <v>279</v>
      </c>
      <c r="F660" s="76">
        <f>F661+F663</f>
        <v>1779.7369999999999</v>
      </c>
      <c r="G660" s="76"/>
      <c r="H660" s="76"/>
    </row>
    <row r="661" spans="1:8">
      <c r="A661" s="23" t="s">
        <v>356</v>
      </c>
      <c r="B661" s="23" t="s">
        <v>350</v>
      </c>
      <c r="C661" s="13" t="s">
        <v>280</v>
      </c>
      <c r="D661" s="23">
        <v>500</v>
      </c>
      <c r="E661" s="52" t="s">
        <v>407</v>
      </c>
      <c r="F661" s="76">
        <f>F662</f>
        <v>1353.2819999999999</v>
      </c>
      <c r="G661" s="76"/>
      <c r="H661" s="76"/>
    </row>
    <row r="662" spans="1:8">
      <c r="A662" s="23" t="s">
        <v>356</v>
      </c>
      <c r="B662" s="23" t="s">
        <v>350</v>
      </c>
      <c r="C662" s="13" t="s">
        <v>280</v>
      </c>
      <c r="D662" s="29" t="s">
        <v>408</v>
      </c>
      <c r="E662" s="62" t="s">
        <v>409</v>
      </c>
      <c r="F662" s="76">
        <v>1353.2819999999999</v>
      </c>
      <c r="G662" s="76"/>
      <c r="H662" s="76"/>
    </row>
    <row r="663" spans="1:8" ht="48">
      <c r="A663" s="23" t="s">
        <v>356</v>
      </c>
      <c r="B663" s="23" t="s">
        <v>350</v>
      </c>
      <c r="C663" s="13" t="s">
        <v>280</v>
      </c>
      <c r="D663" s="33" t="s">
        <v>398</v>
      </c>
      <c r="E663" s="53" t="s">
        <v>399</v>
      </c>
      <c r="F663" s="76">
        <f>F664</f>
        <v>426.45499999999998</v>
      </c>
      <c r="G663" s="76"/>
      <c r="H663" s="76"/>
    </row>
    <row r="664" spans="1:8" ht="48">
      <c r="A664" s="23" t="s">
        <v>356</v>
      </c>
      <c r="B664" s="23" t="s">
        <v>350</v>
      </c>
      <c r="C664" s="13" t="s">
        <v>280</v>
      </c>
      <c r="D664" s="23" t="s">
        <v>401</v>
      </c>
      <c r="E664" s="52" t="s">
        <v>402</v>
      </c>
      <c r="F664" s="76">
        <v>426.45499999999998</v>
      </c>
      <c r="G664" s="76"/>
      <c r="H664" s="76"/>
    </row>
    <row r="665" spans="1:8" ht="36">
      <c r="A665" s="23" t="s">
        <v>356</v>
      </c>
      <c r="B665" s="23" t="s">
        <v>350</v>
      </c>
      <c r="C665" s="13" t="s">
        <v>277</v>
      </c>
      <c r="D665" s="23"/>
      <c r="E665" s="52" t="s">
        <v>278</v>
      </c>
      <c r="F665" s="76">
        <f>F666</f>
        <v>4.3</v>
      </c>
      <c r="G665" s="76"/>
      <c r="H665" s="76"/>
    </row>
    <row r="666" spans="1:8" ht="48">
      <c r="A666" s="23" t="s">
        <v>356</v>
      </c>
      <c r="B666" s="23" t="s">
        <v>350</v>
      </c>
      <c r="C666" s="13" t="s">
        <v>277</v>
      </c>
      <c r="D666" s="33" t="s">
        <v>398</v>
      </c>
      <c r="E666" s="53" t="s">
        <v>399</v>
      </c>
      <c r="F666" s="76">
        <f>F667</f>
        <v>4.3</v>
      </c>
      <c r="G666" s="76"/>
      <c r="H666" s="76"/>
    </row>
    <row r="667" spans="1:8" ht="48">
      <c r="A667" s="23" t="s">
        <v>356</v>
      </c>
      <c r="B667" s="23" t="s">
        <v>350</v>
      </c>
      <c r="C667" s="13" t="s">
        <v>277</v>
      </c>
      <c r="D667" s="23" t="s">
        <v>401</v>
      </c>
      <c r="E667" s="52" t="s">
        <v>402</v>
      </c>
      <c r="F667" s="76">
        <v>4.3</v>
      </c>
      <c r="G667" s="76"/>
      <c r="H667" s="76"/>
    </row>
    <row r="668" spans="1:8" ht="24">
      <c r="A668" s="23" t="s">
        <v>356</v>
      </c>
      <c r="B668" s="23" t="s">
        <v>350</v>
      </c>
      <c r="C668" s="13" t="s">
        <v>239</v>
      </c>
      <c r="D668" s="23"/>
      <c r="E668" s="52" t="s">
        <v>211</v>
      </c>
      <c r="F668" s="76">
        <f>F669+F675+F678+F683+F672</f>
        <v>16053.513000000001</v>
      </c>
      <c r="G668" s="76">
        <f>G669</f>
        <v>9897.7000000000007</v>
      </c>
      <c r="H668" s="76">
        <f>H669</f>
        <v>9897.7000000000007</v>
      </c>
    </row>
    <row r="669" spans="1:8" ht="48">
      <c r="A669" s="23" t="s">
        <v>356</v>
      </c>
      <c r="B669" s="23" t="s">
        <v>350</v>
      </c>
      <c r="C669" s="13" t="s">
        <v>652</v>
      </c>
      <c r="D669" s="23"/>
      <c r="E669" s="54" t="s">
        <v>322</v>
      </c>
      <c r="F669" s="76">
        <f t="shared" ref="F669:H670" si="62">F670</f>
        <v>9887.1</v>
      </c>
      <c r="G669" s="76">
        <f t="shared" si="62"/>
        <v>9897.7000000000007</v>
      </c>
      <c r="H669" s="76">
        <f t="shared" si="62"/>
        <v>9897.7000000000007</v>
      </c>
    </row>
    <row r="670" spans="1:8" ht="48">
      <c r="A670" s="23" t="s">
        <v>356</v>
      </c>
      <c r="B670" s="23" t="s">
        <v>350</v>
      </c>
      <c r="C670" s="13" t="s">
        <v>652</v>
      </c>
      <c r="D670" s="33" t="s">
        <v>398</v>
      </c>
      <c r="E670" s="53" t="s">
        <v>399</v>
      </c>
      <c r="F670" s="76">
        <f t="shared" si="62"/>
        <v>9887.1</v>
      </c>
      <c r="G670" s="76">
        <f t="shared" si="62"/>
        <v>9897.7000000000007</v>
      </c>
      <c r="H670" s="76">
        <f t="shared" si="62"/>
        <v>9897.7000000000007</v>
      </c>
    </row>
    <row r="671" spans="1:8" ht="48">
      <c r="A671" s="23" t="s">
        <v>356</v>
      </c>
      <c r="B671" s="23" t="s">
        <v>350</v>
      </c>
      <c r="C671" s="13" t="s">
        <v>652</v>
      </c>
      <c r="D671" s="23" t="s">
        <v>401</v>
      </c>
      <c r="E671" s="52" t="s">
        <v>402</v>
      </c>
      <c r="F671" s="76">
        <v>9887.1</v>
      </c>
      <c r="G671" s="76">
        <v>9897.7000000000007</v>
      </c>
      <c r="H671" s="76">
        <v>9897.7000000000007</v>
      </c>
    </row>
    <row r="672" spans="1:8" ht="36">
      <c r="A672" s="23" t="s">
        <v>356</v>
      </c>
      <c r="B672" s="23" t="s">
        <v>350</v>
      </c>
      <c r="C672" s="13" t="s">
        <v>753</v>
      </c>
      <c r="D672" s="23"/>
      <c r="E672" s="52" t="s">
        <v>752</v>
      </c>
      <c r="F672" s="76">
        <f>F673</f>
        <v>620.04999999999995</v>
      </c>
      <c r="G672" s="76"/>
      <c r="H672" s="76"/>
    </row>
    <row r="673" spans="1:8" ht="48">
      <c r="A673" s="23" t="s">
        <v>356</v>
      </c>
      <c r="B673" s="23" t="s">
        <v>350</v>
      </c>
      <c r="C673" s="13" t="s">
        <v>753</v>
      </c>
      <c r="D673" s="33" t="s">
        <v>398</v>
      </c>
      <c r="E673" s="53" t="s">
        <v>399</v>
      </c>
      <c r="F673" s="76">
        <f>F674</f>
        <v>620.04999999999995</v>
      </c>
      <c r="G673" s="76"/>
      <c r="H673" s="76"/>
    </row>
    <row r="674" spans="1:8" ht="24">
      <c r="A674" s="23" t="s">
        <v>356</v>
      </c>
      <c r="B674" s="23" t="s">
        <v>350</v>
      </c>
      <c r="C674" s="13" t="s">
        <v>753</v>
      </c>
      <c r="D674" s="23">
        <v>612</v>
      </c>
      <c r="E674" s="52" t="s">
        <v>705</v>
      </c>
      <c r="F674" s="76">
        <v>620.04999999999995</v>
      </c>
      <c r="G674" s="76"/>
      <c r="H674" s="76"/>
    </row>
    <row r="675" spans="1:8" ht="36">
      <c r="A675" s="23" t="s">
        <v>356</v>
      </c>
      <c r="B675" s="23" t="s">
        <v>350</v>
      </c>
      <c r="C675" s="13" t="s">
        <v>388</v>
      </c>
      <c r="D675" s="23"/>
      <c r="E675" s="52" t="s">
        <v>389</v>
      </c>
      <c r="F675" s="76">
        <f>F676</f>
        <v>186.6</v>
      </c>
      <c r="G675" s="76"/>
      <c r="H675" s="76"/>
    </row>
    <row r="676" spans="1:8" ht="48">
      <c r="A676" s="23" t="s">
        <v>356</v>
      </c>
      <c r="B676" s="23" t="s">
        <v>350</v>
      </c>
      <c r="C676" s="13" t="s">
        <v>388</v>
      </c>
      <c r="D676" s="33" t="s">
        <v>398</v>
      </c>
      <c r="E676" s="53" t="s">
        <v>399</v>
      </c>
      <c r="F676" s="76">
        <f>F677</f>
        <v>186.6</v>
      </c>
      <c r="G676" s="76"/>
      <c r="H676" s="76"/>
    </row>
    <row r="677" spans="1:8" ht="24">
      <c r="A677" s="23" t="s">
        <v>356</v>
      </c>
      <c r="B677" s="23" t="s">
        <v>350</v>
      </c>
      <c r="C677" s="13" t="s">
        <v>388</v>
      </c>
      <c r="D677" s="23">
        <v>612</v>
      </c>
      <c r="E677" s="52" t="s">
        <v>705</v>
      </c>
      <c r="F677" s="76">
        <v>186.6</v>
      </c>
      <c r="G677" s="76"/>
      <c r="H677" s="76"/>
    </row>
    <row r="678" spans="1:8" ht="48">
      <c r="A678" s="23" t="s">
        <v>356</v>
      </c>
      <c r="B678" s="23" t="s">
        <v>350</v>
      </c>
      <c r="C678" s="13" t="s">
        <v>281</v>
      </c>
      <c r="D678" s="23"/>
      <c r="E678" s="52" t="s">
        <v>284</v>
      </c>
      <c r="F678" s="76">
        <f>F679+F681</f>
        <v>5349.1630000000005</v>
      </c>
      <c r="G678" s="76"/>
      <c r="H678" s="76"/>
    </row>
    <row r="679" spans="1:8">
      <c r="A679" s="23" t="s">
        <v>356</v>
      </c>
      <c r="B679" s="23" t="s">
        <v>350</v>
      </c>
      <c r="C679" s="13" t="s">
        <v>281</v>
      </c>
      <c r="D679" s="23">
        <v>500</v>
      </c>
      <c r="E679" s="52" t="s">
        <v>407</v>
      </c>
      <c r="F679" s="76">
        <f>F680</f>
        <v>4297.2420000000002</v>
      </c>
      <c r="G679" s="76"/>
      <c r="H679" s="76"/>
    </row>
    <row r="680" spans="1:8">
      <c r="A680" s="23" t="s">
        <v>356</v>
      </c>
      <c r="B680" s="23" t="s">
        <v>350</v>
      </c>
      <c r="C680" s="13" t="s">
        <v>281</v>
      </c>
      <c r="D680" s="29" t="s">
        <v>408</v>
      </c>
      <c r="E680" s="62" t="s">
        <v>409</v>
      </c>
      <c r="F680" s="76">
        <v>4297.2420000000002</v>
      </c>
      <c r="G680" s="76"/>
      <c r="H680" s="76"/>
    </row>
    <row r="681" spans="1:8" ht="48">
      <c r="A681" s="23" t="s">
        <v>356</v>
      </c>
      <c r="B681" s="23" t="s">
        <v>350</v>
      </c>
      <c r="C681" s="13" t="s">
        <v>281</v>
      </c>
      <c r="D681" s="33" t="s">
        <v>398</v>
      </c>
      <c r="E681" s="53" t="s">
        <v>399</v>
      </c>
      <c r="F681" s="76">
        <f>F682</f>
        <v>1051.921</v>
      </c>
      <c r="G681" s="76"/>
      <c r="H681" s="76"/>
    </row>
    <row r="682" spans="1:8" ht="48">
      <c r="A682" s="23" t="s">
        <v>356</v>
      </c>
      <c r="B682" s="23" t="s">
        <v>350</v>
      </c>
      <c r="C682" s="13" t="s">
        <v>281</v>
      </c>
      <c r="D682" s="23" t="s">
        <v>401</v>
      </c>
      <c r="E682" s="52" t="s">
        <v>402</v>
      </c>
      <c r="F682" s="76">
        <v>1051.921</v>
      </c>
      <c r="G682" s="76"/>
      <c r="H682" s="76"/>
    </row>
    <row r="683" spans="1:8" ht="48">
      <c r="A683" s="23" t="s">
        <v>356</v>
      </c>
      <c r="B683" s="23" t="s">
        <v>350</v>
      </c>
      <c r="C683" s="13" t="s">
        <v>282</v>
      </c>
      <c r="D683" s="23"/>
      <c r="E683" s="52" t="s">
        <v>283</v>
      </c>
      <c r="F683" s="76">
        <f>F684</f>
        <v>10.6</v>
      </c>
      <c r="G683" s="76"/>
      <c r="H683" s="76"/>
    </row>
    <row r="684" spans="1:8" ht="48">
      <c r="A684" s="23" t="s">
        <v>356</v>
      </c>
      <c r="B684" s="23" t="s">
        <v>350</v>
      </c>
      <c r="C684" s="13" t="s">
        <v>282</v>
      </c>
      <c r="D684" s="33" t="s">
        <v>398</v>
      </c>
      <c r="E684" s="53" t="s">
        <v>399</v>
      </c>
      <c r="F684" s="76">
        <f>F685</f>
        <v>10.6</v>
      </c>
      <c r="G684" s="76"/>
      <c r="H684" s="76"/>
    </row>
    <row r="685" spans="1:8" ht="48">
      <c r="A685" s="23" t="s">
        <v>356</v>
      </c>
      <c r="B685" s="23" t="s">
        <v>350</v>
      </c>
      <c r="C685" s="13" t="s">
        <v>282</v>
      </c>
      <c r="D685" s="23" t="s">
        <v>401</v>
      </c>
      <c r="E685" s="52" t="s">
        <v>402</v>
      </c>
      <c r="F685" s="76">
        <v>10.6</v>
      </c>
      <c r="G685" s="76"/>
      <c r="H685" s="76"/>
    </row>
    <row r="686" spans="1:8" ht="24">
      <c r="A686" s="23" t="s">
        <v>356</v>
      </c>
      <c r="B686" s="23" t="s">
        <v>350</v>
      </c>
      <c r="C686" s="13" t="s">
        <v>237</v>
      </c>
      <c r="D686" s="23"/>
      <c r="E686" s="52" t="s">
        <v>212</v>
      </c>
      <c r="F686" s="76">
        <f>F687</f>
        <v>520</v>
      </c>
      <c r="G686" s="76">
        <f t="shared" ref="G686:H689" si="63">G687</f>
        <v>520</v>
      </c>
      <c r="H686" s="76">
        <f t="shared" si="63"/>
        <v>520</v>
      </c>
    </row>
    <row r="687" spans="1:8" ht="36">
      <c r="A687" s="23" t="s">
        <v>356</v>
      </c>
      <c r="B687" s="23" t="s">
        <v>350</v>
      </c>
      <c r="C687" s="13" t="s">
        <v>238</v>
      </c>
      <c r="D687" s="23"/>
      <c r="E687" s="52" t="s">
        <v>213</v>
      </c>
      <c r="F687" s="76">
        <f>F688</f>
        <v>520</v>
      </c>
      <c r="G687" s="76">
        <f t="shared" si="63"/>
        <v>520</v>
      </c>
      <c r="H687" s="76">
        <f t="shared" si="63"/>
        <v>520</v>
      </c>
    </row>
    <row r="688" spans="1:8" ht="60">
      <c r="A688" s="23" t="s">
        <v>356</v>
      </c>
      <c r="B688" s="23" t="s">
        <v>350</v>
      </c>
      <c r="C688" s="13" t="s">
        <v>653</v>
      </c>
      <c r="D688" s="23"/>
      <c r="E688" s="52" t="s">
        <v>424</v>
      </c>
      <c r="F688" s="76">
        <f>F689</f>
        <v>520</v>
      </c>
      <c r="G688" s="76">
        <f t="shared" si="63"/>
        <v>520</v>
      </c>
      <c r="H688" s="76">
        <f t="shared" si="63"/>
        <v>520</v>
      </c>
    </row>
    <row r="689" spans="1:8" ht="48">
      <c r="A689" s="23" t="s">
        <v>356</v>
      </c>
      <c r="B689" s="23" t="s">
        <v>350</v>
      </c>
      <c r="C689" s="13" t="s">
        <v>653</v>
      </c>
      <c r="D689" s="33" t="s">
        <v>398</v>
      </c>
      <c r="E689" s="53" t="s">
        <v>399</v>
      </c>
      <c r="F689" s="76">
        <f>F690</f>
        <v>520</v>
      </c>
      <c r="G689" s="76">
        <f t="shared" si="63"/>
        <v>520</v>
      </c>
      <c r="H689" s="76">
        <f t="shared" si="63"/>
        <v>520</v>
      </c>
    </row>
    <row r="690" spans="1:8" ht="48">
      <c r="A690" s="23" t="s">
        <v>356</v>
      </c>
      <c r="B690" s="23" t="s">
        <v>350</v>
      </c>
      <c r="C690" s="13" t="s">
        <v>653</v>
      </c>
      <c r="D690" s="23" t="s">
        <v>401</v>
      </c>
      <c r="E690" s="52" t="s">
        <v>402</v>
      </c>
      <c r="F690" s="76">
        <v>520</v>
      </c>
      <c r="G690" s="76">
        <v>520</v>
      </c>
      <c r="H690" s="76">
        <v>520</v>
      </c>
    </row>
    <row r="691" spans="1:8" ht="36">
      <c r="A691" s="23" t="s">
        <v>356</v>
      </c>
      <c r="B691" s="23" t="s">
        <v>350</v>
      </c>
      <c r="C691" s="13" t="s">
        <v>522</v>
      </c>
      <c r="D691" s="23"/>
      <c r="E691" s="52" t="s">
        <v>142</v>
      </c>
      <c r="F691" s="76">
        <f t="shared" ref="F691:H693" si="64">F692</f>
        <v>0</v>
      </c>
      <c r="G691" s="76">
        <f t="shared" si="64"/>
        <v>900</v>
      </c>
      <c r="H691" s="76">
        <f t="shared" si="64"/>
        <v>900</v>
      </c>
    </row>
    <row r="692" spans="1:8" ht="72">
      <c r="A692" s="23" t="s">
        <v>356</v>
      </c>
      <c r="B692" s="23" t="s">
        <v>350</v>
      </c>
      <c r="C692" s="13" t="s">
        <v>527</v>
      </c>
      <c r="D692" s="23"/>
      <c r="E692" s="52" t="s">
        <v>203</v>
      </c>
      <c r="F692" s="76">
        <f t="shared" si="64"/>
        <v>0</v>
      </c>
      <c r="G692" s="76">
        <f t="shared" si="64"/>
        <v>900</v>
      </c>
      <c r="H692" s="76">
        <f t="shared" si="64"/>
        <v>900</v>
      </c>
    </row>
    <row r="693" spans="1:8" ht="60">
      <c r="A693" s="23" t="s">
        <v>356</v>
      </c>
      <c r="B693" s="23" t="s">
        <v>350</v>
      </c>
      <c r="C693" s="13" t="s">
        <v>534</v>
      </c>
      <c r="D693" s="23"/>
      <c r="E693" s="52" t="s">
        <v>204</v>
      </c>
      <c r="F693" s="76">
        <f>F694</f>
        <v>0</v>
      </c>
      <c r="G693" s="76">
        <f t="shared" si="64"/>
        <v>900</v>
      </c>
      <c r="H693" s="76">
        <f t="shared" si="64"/>
        <v>900</v>
      </c>
    </row>
    <row r="694" spans="1:8" ht="60">
      <c r="A694" s="23" t="s">
        <v>356</v>
      </c>
      <c r="B694" s="23" t="s">
        <v>350</v>
      </c>
      <c r="C694" s="13" t="s">
        <v>654</v>
      </c>
      <c r="D694" s="23"/>
      <c r="E694" s="52" t="s">
        <v>208</v>
      </c>
      <c r="F694" s="76">
        <f t="shared" ref="F694:H695" si="65">F695</f>
        <v>0</v>
      </c>
      <c r="G694" s="76">
        <f t="shared" si="65"/>
        <v>900</v>
      </c>
      <c r="H694" s="76">
        <f t="shared" si="65"/>
        <v>900</v>
      </c>
    </row>
    <row r="695" spans="1:8" ht="48">
      <c r="A695" s="23" t="s">
        <v>356</v>
      </c>
      <c r="B695" s="23" t="s">
        <v>350</v>
      </c>
      <c r="C695" s="13" t="s">
        <v>654</v>
      </c>
      <c r="D695" s="33" t="s">
        <v>398</v>
      </c>
      <c r="E695" s="53" t="s">
        <v>399</v>
      </c>
      <c r="F695" s="76">
        <f t="shared" si="65"/>
        <v>0</v>
      </c>
      <c r="G695" s="76">
        <f t="shared" si="65"/>
        <v>900</v>
      </c>
      <c r="H695" s="76">
        <f t="shared" si="65"/>
        <v>900</v>
      </c>
    </row>
    <row r="696" spans="1:8" ht="24">
      <c r="A696" s="23" t="s">
        <v>356</v>
      </c>
      <c r="B696" s="23" t="s">
        <v>350</v>
      </c>
      <c r="C696" s="13" t="s">
        <v>654</v>
      </c>
      <c r="D696" s="23">
        <v>612</v>
      </c>
      <c r="E696" s="52" t="s">
        <v>705</v>
      </c>
      <c r="F696" s="76"/>
      <c r="G696" s="76">
        <v>900</v>
      </c>
      <c r="H696" s="76">
        <v>900</v>
      </c>
    </row>
    <row r="697" spans="1:8">
      <c r="A697" s="26">
        <v>10</v>
      </c>
      <c r="B697" s="27" t="s">
        <v>344</v>
      </c>
      <c r="C697" s="27"/>
      <c r="D697" s="26"/>
      <c r="E697" s="51" t="s">
        <v>425</v>
      </c>
      <c r="F697" s="75">
        <f>F698+F704+F731</f>
        <v>62058.33</v>
      </c>
      <c r="G697" s="75">
        <f>G698+G704+G731</f>
        <v>60682.5</v>
      </c>
      <c r="H697" s="75">
        <f>H698+H704+H731</f>
        <v>61968.5</v>
      </c>
    </row>
    <row r="698" spans="1:8">
      <c r="A698" s="26">
        <v>10</v>
      </c>
      <c r="B698" s="26" t="s">
        <v>350</v>
      </c>
      <c r="C698" s="13"/>
      <c r="D698" s="23"/>
      <c r="E698" s="52" t="s">
        <v>30</v>
      </c>
      <c r="F698" s="75">
        <f t="shared" ref="F698:H699" si="66">F699</f>
        <v>4800</v>
      </c>
      <c r="G698" s="75">
        <f t="shared" si="66"/>
        <v>4800</v>
      </c>
      <c r="H698" s="75">
        <f t="shared" si="66"/>
        <v>4800</v>
      </c>
    </row>
    <row r="699" spans="1:8">
      <c r="A699" s="23">
        <v>10</v>
      </c>
      <c r="B699" s="23" t="s">
        <v>350</v>
      </c>
      <c r="C699" s="13" t="s">
        <v>181</v>
      </c>
      <c r="D699" s="13"/>
      <c r="E699" s="57" t="s">
        <v>71</v>
      </c>
      <c r="F699" s="76">
        <f t="shared" si="66"/>
        <v>4800</v>
      </c>
      <c r="G699" s="76">
        <f t="shared" si="66"/>
        <v>4800</v>
      </c>
      <c r="H699" s="76">
        <f t="shared" si="66"/>
        <v>4800</v>
      </c>
    </row>
    <row r="700" spans="1:8" ht="24">
      <c r="A700" s="23">
        <v>10</v>
      </c>
      <c r="B700" s="23" t="s">
        <v>350</v>
      </c>
      <c r="C700" s="13" t="s">
        <v>696</v>
      </c>
      <c r="D700" s="23"/>
      <c r="E700" s="52" t="s">
        <v>697</v>
      </c>
      <c r="F700" s="76">
        <f>F703</f>
        <v>4800</v>
      </c>
      <c r="G700" s="76">
        <f>G703</f>
        <v>4800</v>
      </c>
      <c r="H700" s="76">
        <f>H703</f>
        <v>4800</v>
      </c>
    </row>
    <row r="701" spans="1:8" ht="24">
      <c r="A701" s="23">
        <v>10</v>
      </c>
      <c r="B701" s="23" t="s">
        <v>350</v>
      </c>
      <c r="C701" s="13" t="s">
        <v>655</v>
      </c>
      <c r="D701" s="33"/>
      <c r="E701" s="53" t="s">
        <v>698</v>
      </c>
      <c r="F701" s="76">
        <f t="shared" ref="F701:H702" si="67">F702</f>
        <v>4800</v>
      </c>
      <c r="G701" s="76">
        <f t="shared" si="67"/>
        <v>4800</v>
      </c>
      <c r="H701" s="76">
        <f t="shared" si="67"/>
        <v>4800</v>
      </c>
    </row>
    <row r="702" spans="1:8" ht="24">
      <c r="A702" s="23">
        <v>10</v>
      </c>
      <c r="B702" s="23" t="s">
        <v>350</v>
      </c>
      <c r="C702" s="13" t="s">
        <v>655</v>
      </c>
      <c r="D702" s="33" t="s">
        <v>726</v>
      </c>
      <c r="E702" s="53" t="s">
        <v>15</v>
      </c>
      <c r="F702" s="76">
        <f t="shared" si="67"/>
        <v>4800</v>
      </c>
      <c r="G702" s="76">
        <f t="shared" si="67"/>
        <v>4800</v>
      </c>
      <c r="H702" s="76">
        <f t="shared" si="67"/>
        <v>4800</v>
      </c>
    </row>
    <row r="703" spans="1:8" ht="24">
      <c r="A703" s="23" t="s">
        <v>426</v>
      </c>
      <c r="B703" s="23" t="s">
        <v>350</v>
      </c>
      <c r="C703" s="13" t="s">
        <v>655</v>
      </c>
      <c r="D703" s="23">
        <v>312</v>
      </c>
      <c r="E703" s="52" t="s">
        <v>711</v>
      </c>
      <c r="F703" s="76">
        <v>4800</v>
      </c>
      <c r="G703" s="76">
        <v>4800</v>
      </c>
      <c r="H703" s="76">
        <v>4800</v>
      </c>
    </row>
    <row r="704" spans="1:8">
      <c r="A704" s="26" t="s">
        <v>426</v>
      </c>
      <c r="B704" s="26" t="s">
        <v>427</v>
      </c>
      <c r="C704" s="27"/>
      <c r="D704" s="26"/>
      <c r="E704" s="52" t="s">
        <v>428</v>
      </c>
      <c r="F704" s="75">
        <f>F711+F720+F726+F705</f>
        <v>16465.330000000002</v>
      </c>
      <c r="G704" s="75">
        <f>G711+G720+G726</f>
        <v>12517.5</v>
      </c>
      <c r="H704" s="75">
        <f>H711+H720+H726</f>
        <v>12517.5</v>
      </c>
    </row>
    <row r="705" spans="1:8" ht="24">
      <c r="A705" s="23" t="s">
        <v>426</v>
      </c>
      <c r="B705" s="23" t="s">
        <v>427</v>
      </c>
      <c r="C705" s="13" t="s">
        <v>189</v>
      </c>
      <c r="D705" s="23"/>
      <c r="E705" s="52" t="s">
        <v>156</v>
      </c>
      <c r="F705" s="79">
        <f>F706</f>
        <v>154</v>
      </c>
      <c r="G705" s="75"/>
      <c r="H705" s="75"/>
    </row>
    <row r="706" spans="1:8">
      <c r="A706" s="23" t="s">
        <v>426</v>
      </c>
      <c r="B706" s="23" t="s">
        <v>427</v>
      </c>
      <c r="C706" s="13" t="s">
        <v>199</v>
      </c>
      <c r="D706" s="23"/>
      <c r="E706" s="52" t="s">
        <v>716</v>
      </c>
      <c r="F706" s="79">
        <f>F707</f>
        <v>154</v>
      </c>
      <c r="G706" s="75"/>
      <c r="H706" s="75"/>
    </row>
    <row r="707" spans="1:8" ht="24">
      <c r="A707" s="23" t="s">
        <v>426</v>
      </c>
      <c r="B707" s="23" t="s">
        <v>427</v>
      </c>
      <c r="C707" s="13" t="s">
        <v>200</v>
      </c>
      <c r="D707" s="23"/>
      <c r="E707" s="52" t="s">
        <v>503</v>
      </c>
      <c r="F707" s="79">
        <f>F708</f>
        <v>154</v>
      </c>
      <c r="G707" s="78"/>
      <c r="H707" s="78"/>
    </row>
    <row r="708" spans="1:8" ht="48">
      <c r="A708" s="23" t="s">
        <v>426</v>
      </c>
      <c r="B708" s="23" t="s">
        <v>427</v>
      </c>
      <c r="C708" s="13" t="s">
        <v>414</v>
      </c>
      <c r="D708" s="23"/>
      <c r="E708" s="52" t="s">
        <v>163</v>
      </c>
      <c r="F708" s="79">
        <f>F709</f>
        <v>154</v>
      </c>
      <c r="G708" s="78"/>
      <c r="H708" s="78"/>
    </row>
    <row r="709" spans="1:8" ht="24">
      <c r="A709" s="23" t="s">
        <v>426</v>
      </c>
      <c r="B709" s="23" t="s">
        <v>427</v>
      </c>
      <c r="C709" s="13" t="s">
        <v>414</v>
      </c>
      <c r="D709" s="33" t="s">
        <v>726</v>
      </c>
      <c r="E709" s="53" t="s">
        <v>15</v>
      </c>
      <c r="F709" s="79">
        <f>F710</f>
        <v>154</v>
      </c>
      <c r="G709" s="78"/>
      <c r="H709" s="78"/>
    </row>
    <row r="710" spans="1:8" ht="36">
      <c r="A710" s="23" t="s">
        <v>426</v>
      </c>
      <c r="B710" s="23" t="s">
        <v>427</v>
      </c>
      <c r="C710" s="13" t="s">
        <v>414</v>
      </c>
      <c r="D710" s="23">
        <v>313</v>
      </c>
      <c r="E710" s="52" t="s">
        <v>67</v>
      </c>
      <c r="F710" s="79">
        <v>154</v>
      </c>
      <c r="G710" s="75"/>
      <c r="H710" s="75"/>
    </row>
    <row r="711" spans="1:8" ht="36">
      <c r="A711" s="23" t="s">
        <v>426</v>
      </c>
      <c r="B711" s="23" t="s">
        <v>427</v>
      </c>
      <c r="C711" s="13" t="s">
        <v>522</v>
      </c>
      <c r="D711" s="23"/>
      <c r="E711" s="52" t="s">
        <v>142</v>
      </c>
      <c r="F711" s="76">
        <f t="shared" ref="F711:H712" si="68">F712</f>
        <v>250</v>
      </c>
      <c r="G711" s="76">
        <f t="shared" si="68"/>
        <v>250</v>
      </c>
      <c r="H711" s="76">
        <f t="shared" si="68"/>
        <v>250</v>
      </c>
    </row>
    <row r="712" spans="1:8" ht="60">
      <c r="A712" s="23" t="s">
        <v>426</v>
      </c>
      <c r="B712" s="23" t="s">
        <v>427</v>
      </c>
      <c r="C712" s="13" t="s">
        <v>523</v>
      </c>
      <c r="D712" s="23"/>
      <c r="E712" s="52" t="s">
        <v>463</v>
      </c>
      <c r="F712" s="76">
        <f t="shared" si="68"/>
        <v>250</v>
      </c>
      <c r="G712" s="76">
        <f t="shared" si="68"/>
        <v>250</v>
      </c>
      <c r="H712" s="76">
        <f t="shared" si="68"/>
        <v>250</v>
      </c>
    </row>
    <row r="713" spans="1:8" ht="36">
      <c r="A713" s="23" t="s">
        <v>426</v>
      </c>
      <c r="B713" s="23" t="s">
        <v>427</v>
      </c>
      <c r="C713" s="13" t="s">
        <v>525</v>
      </c>
      <c r="D713" s="23"/>
      <c r="E713" s="52" t="s">
        <v>464</v>
      </c>
      <c r="F713" s="76">
        <f>F714+F717</f>
        <v>250</v>
      </c>
      <c r="G713" s="76">
        <f>G714+G717</f>
        <v>250</v>
      </c>
      <c r="H713" s="76">
        <f>H714+H717</f>
        <v>250</v>
      </c>
    </row>
    <row r="714" spans="1:8" ht="48">
      <c r="A714" s="23" t="s">
        <v>426</v>
      </c>
      <c r="B714" s="23" t="s">
        <v>427</v>
      </c>
      <c r="C714" s="13" t="s">
        <v>656</v>
      </c>
      <c r="D714" s="23"/>
      <c r="E714" s="52" t="s">
        <v>413</v>
      </c>
      <c r="F714" s="76">
        <f t="shared" ref="F714:H715" si="69">F715</f>
        <v>100</v>
      </c>
      <c r="G714" s="76">
        <f t="shared" si="69"/>
        <v>100</v>
      </c>
      <c r="H714" s="76">
        <f t="shared" si="69"/>
        <v>100</v>
      </c>
    </row>
    <row r="715" spans="1:8" ht="24">
      <c r="A715" s="23" t="s">
        <v>426</v>
      </c>
      <c r="B715" s="23" t="s">
        <v>427</v>
      </c>
      <c r="C715" s="13" t="s">
        <v>656</v>
      </c>
      <c r="D715" s="33" t="s">
        <v>726</v>
      </c>
      <c r="E715" s="53" t="s">
        <v>15</v>
      </c>
      <c r="F715" s="76">
        <f t="shared" si="69"/>
        <v>100</v>
      </c>
      <c r="G715" s="76">
        <f t="shared" si="69"/>
        <v>100</v>
      </c>
      <c r="H715" s="76">
        <f t="shared" si="69"/>
        <v>100</v>
      </c>
    </row>
    <row r="716" spans="1:8" ht="36">
      <c r="A716" s="23" t="s">
        <v>426</v>
      </c>
      <c r="B716" s="23" t="s">
        <v>427</v>
      </c>
      <c r="C716" s="13" t="s">
        <v>656</v>
      </c>
      <c r="D716" s="23">
        <v>313</v>
      </c>
      <c r="E716" s="52" t="s">
        <v>236</v>
      </c>
      <c r="F716" s="76">
        <v>100</v>
      </c>
      <c r="G716" s="76">
        <v>100</v>
      </c>
      <c r="H716" s="76">
        <v>100</v>
      </c>
    </row>
    <row r="717" spans="1:8" ht="72">
      <c r="A717" s="23" t="s">
        <v>426</v>
      </c>
      <c r="B717" s="23" t="s">
        <v>427</v>
      </c>
      <c r="C717" s="13" t="s">
        <v>657</v>
      </c>
      <c r="D717" s="23"/>
      <c r="E717" s="52" t="s">
        <v>241</v>
      </c>
      <c r="F717" s="76">
        <f t="shared" ref="F717:H718" si="70">F718</f>
        <v>150</v>
      </c>
      <c r="G717" s="76">
        <f t="shared" si="70"/>
        <v>150</v>
      </c>
      <c r="H717" s="76">
        <f t="shared" si="70"/>
        <v>150</v>
      </c>
    </row>
    <row r="718" spans="1:8" ht="48">
      <c r="A718" s="23" t="s">
        <v>426</v>
      </c>
      <c r="B718" s="23" t="s">
        <v>427</v>
      </c>
      <c r="C718" s="13" t="s">
        <v>657</v>
      </c>
      <c r="D718" s="33" t="s">
        <v>398</v>
      </c>
      <c r="E718" s="53" t="s">
        <v>399</v>
      </c>
      <c r="F718" s="76">
        <f t="shared" si="70"/>
        <v>150</v>
      </c>
      <c r="G718" s="76">
        <f t="shared" si="70"/>
        <v>150</v>
      </c>
      <c r="H718" s="76">
        <f t="shared" si="70"/>
        <v>150</v>
      </c>
    </row>
    <row r="719" spans="1:8" ht="72">
      <c r="A719" s="23" t="s">
        <v>426</v>
      </c>
      <c r="B719" s="23" t="s">
        <v>427</v>
      </c>
      <c r="C719" s="13" t="s">
        <v>657</v>
      </c>
      <c r="D719" s="23">
        <v>631</v>
      </c>
      <c r="E719" s="52" t="s">
        <v>477</v>
      </c>
      <c r="F719" s="76">
        <v>150</v>
      </c>
      <c r="G719" s="76">
        <v>150</v>
      </c>
      <c r="H719" s="76">
        <v>150</v>
      </c>
    </row>
    <row r="720" spans="1:8" ht="24">
      <c r="A720" s="23" t="s">
        <v>426</v>
      </c>
      <c r="B720" s="23" t="s">
        <v>427</v>
      </c>
      <c r="C720" s="13" t="s">
        <v>526</v>
      </c>
      <c r="D720" s="13"/>
      <c r="E720" s="52" t="s">
        <v>152</v>
      </c>
      <c r="F720" s="76">
        <f t="shared" ref="F720:H724" si="71">F721</f>
        <v>4955.33</v>
      </c>
      <c r="G720" s="76">
        <f t="shared" si="71"/>
        <v>1161.5</v>
      </c>
      <c r="H720" s="76">
        <f t="shared" si="71"/>
        <v>1161.5</v>
      </c>
    </row>
    <row r="721" spans="1:8" ht="24">
      <c r="A721" s="23" t="s">
        <v>426</v>
      </c>
      <c r="B721" s="23" t="s">
        <v>427</v>
      </c>
      <c r="C721" s="13" t="s">
        <v>702</v>
      </c>
      <c r="D721" s="13"/>
      <c r="E721" s="52" t="s">
        <v>460</v>
      </c>
      <c r="F721" s="76">
        <f t="shared" si="71"/>
        <v>4955.33</v>
      </c>
      <c r="G721" s="76">
        <f t="shared" si="71"/>
        <v>1161.5</v>
      </c>
      <c r="H721" s="76">
        <f t="shared" si="71"/>
        <v>1161.5</v>
      </c>
    </row>
    <row r="722" spans="1:8" ht="24">
      <c r="A722" s="23" t="s">
        <v>426</v>
      </c>
      <c r="B722" s="23" t="s">
        <v>427</v>
      </c>
      <c r="C722" s="13" t="s">
        <v>703</v>
      </c>
      <c r="D722" s="13"/>
      <c r="E722" s="52" t="s">
        <v>155</v>
      </c>
      <c r="F722" s="76">
        <f>F723</f>
        <v>4955.33</v>
      </c>
      <c r="G722" s="76">
        <f>G723</f>
        <v>1161.5</v>
      </c>
      <c r="H722" s="76">
        <f>H723</f>
        <v>1161.5</v>
      </c>
    </row>
    <row r="723" spans="1:8" ht="24">
      <c r="A723" s="23" t="s">
        <v>426</v>
      </c>
      <c r="B723" s="23" t="s">
        <v>427</v>
      </c>
      <c r="C723" s="13" t="s">
        <v>32</v>
      </c>
      <c r="D723" s="13"/>
      <c r="E723" s="52" t="s">
        <v>33</v>
      </c>
      <c r="F723" s="76">
        <f t="shared" si="71"/>
        <v>4955.33</v>
      </c>
      <c r="G723" s="76">
        <f t="shared" si="71"/>
        <v>1161.5</v>
      </c>
      <c r="H723" s="76">
        <f t="shared" si="71"/>
        <v>1161.5</v>
      </c>
    </row>
    <row r="724" spans="1:8" ht="24">
      <c r="A724" s="23" t="s">
        <v>426</v>
      </c>
      <c r="B724" s="23" t="s">
        <v>427</v>
      </c>
      <c r="C724" s="13" t="s">
        <v>32</v>
      </c>
      <c r="D724" s="33" t="s">
        <v>726</v>
      </c>
      <c r="E724" s="53" t="s">
        <v>15</v>
      </c>
      <c r="F724" s="76">
        <f t="shared" si="71"/>
        <v>4955.33</v>
      </c>
      <c r="G724" s="76">
        <f t="shared" si="71"/>
        <v>1161.5</v>
      </c>
      <c r="H724" s="76">
        <f t="shared" si="71"/>
        <v>1161.5</v>
      </c>
    </row>
    <row r="725" spans="1:8" ht="24">
      <c r="A725" s="23" t="s">
        <v>426</v>
      </c>
      <c r="B725" s="23" t="s">
        <v>427</v>
      </c>
      <c r="C725" s="13" t="s">
        <v>32</v>
      </c>
      <c r="D725" s="23" t="s">
        <v>169</v>
      </c>
      <c r="E725" s="52" t="s">
        <v>170</v>
      </c>
      <c r="F725" s="76">
        <v>4955.33</v>
      </c>
      <c r="G725" s="76">
        <v>1161.5</v>
      </c>
      <c r="H725" s="76">
        <v>1161.5</v>
      </c>
    </row>
    <row r="726" spans="1:8" ht="24">
      <c r="A726" s="23" t="s">
        <v>426</v>
      </c>
      <c r="B726" s="23" t="s">
        <v>427</v>
      </c>
      <c r="C726" s="13" t="s">
        <v>181</v>
      </c>
      <c r="D726" s="13"/>
      <c r="E726" s="52" t="s">
        <v>71</v>
      </c>
      <c r="F726" s="76">
        <f t="shared" ref="F726:H727" si="72">F727</f>
        <v>11106</v>
      </c>
      <c r="G726" s="76">
        <f t="shared" si="72"/>
        <v>11106</v>
      </c>
      <c r="H726" s="76">
        <f t="shared" si="72"/>
        <v>11106</v>
      </c>
    </row>
    <row r="727" spans="1:8" ht="36">
      <c r="A727" s="23" t="s">
        <v>426</v>
      </c>
      <c r="B727" s="23" t="s">
        <v>427</v>
      </c>
      <c r="C727" s="13" t="s">
        <v>539</v>
      </c>
      <c r="D727" s="13"/>
      <c r="E727" s="52" t="s">
        <v>72</v>
      </c>
      <c r="F727" s="76">
        <f t="shared" si="72"/>
        <v>11106</v>
      </c>
      <c r="G727" s="76">
        <f t="shared" si="72"/>
        <v>11106</v>
      </c>
      <c r="H727" s="76">
        <f t="shared" si="72"/>
        <v>11106</v>
      </c>
    </row>
    <row r="728" spans="1:8" ht="108">
      <c r="A728" s="23" t="s">
        <v>426</v>
      </c>
      <c r="B728" s="23" t="s">
        <v>427</v>
      </c>
      <c r="C728" s="13" t="s">
        <v>658</v>
      </c>
      <c r="D728" s="23"/>
      <c r="E728" s="52" t="s">
        <v>179</v>
      </c>
      <c r="F728" s="76">
        <f t="shared" ref="F728:H729" si="73">F729</f>
        <v>11106</v>
      </c>
      <c r="G728" s="76">
        <f t="shared" si="73"/>
        <v>11106</v>
      </c>
      <c r="H728" s="76">
        <f t="shared" si="73"/>
        <v>11106</v>
      </c>
    </row>
    <row r="729" spans="1:8" ht="24">
      <c r="A729" s="23" t="s">
        <v>426</v>
      </c>
      <c r="B729" s="23" t="s">
        <v>427</v>
      </c>
      <c r="C729" s="13" t="s">
        <v>658</v>
      </c>
      <c r="D729" s="33" t="s">
        <v>726</v>
      </c>
      <c r="E729" s="53" t="s">
        <v>15</v>
      </c>
      <c r="F729" s="76">
        <f t="shared" si="73"/>
        <v>11106</v>
      </c>
      <c r="G729" s="76">
        <f t="shared" si="73"/>
        <v>11106</v>
      </c>
      <c r="H729" s="76">
        <f t="shared" si="73"/>
        <v>11106</v>
      </c>
    </row>
    <row r="730" spans="1:8" ht="36">
      <c r="A730" s="23" t="s">
        <v>426</v>
      </c>
      <c r="B730" s="23" t="s">
        <v>427</v>
      </c>
      <c r="C730" s="13" t="s">
        <v>658</v>
      </c>
      <c r="D730" s="23">
        <v>313</v>
      </c>
      <c r="E730" s="52" t="s">
        <v>67</v>
      </c>
      <c r="F730" s="76">
        <v>11106</v>
      </c>
      <c r="G730" s="76">
        <v>11106</v>
      </c>
      <c r="H730" s="76">
        <v>11106</v>
      </c>
    </row>
    <row r="731" spans="1:8">
      <c r="A731" s="26" t="s">
        <v>426</v>
      </c>
      <c r="B731" s="26" t="s">
        <v>343</v>
      </c>
      <c r="C731" s="80"/>
      <c r="D731" s="81"/>
      <c r="E731" s="55" t="s">
        <v>31</v>
      </c>
      <c r="F731" s="75">
        <f>F732+F740</f>
        <v>40793</v>
      </c>
      <c r="G731" s="75">
        <f>G732+G740</f>
        <v>43365</v>
      </c>
      <c r="H731" s="75">
        <f>H732+H740</f>
        <v>44651</v>
      </c>
    </row>
    <row r="732" spans="1:8" ht="24">
      <c r="A732" s="23" t="s">
        <v>426</v>
      </c>
      <c r="B732" s="23" t="s">
        <v>343</v>
      </c>
      <c r="C732" s="13" t="s">
        <v>189</v>
      </c>
      <c r="D732" s="81"/>
      <c r="E732" s="52" t="s">
        <v>156</v>
      </c>
      <c r="F732" s="79">
        <f>F733</f>
        <v>20216.8</v>
      </c>
      <c r="G732" s="79">
        <f t="shared" ref="G732:H734" si="74">G733</f>
        <v>20216.8</v>
      </c>
      <c r="H732" s="79">
        <f t="shared" si="74"/>
        <v>20216.8</v>
      </c>
    </row>
    <row r="733" spans="1:8" ht="24">
      <c r="A733" s="23" t="s">
        <v>426</v>
      </c>
      <c r="B733" s="23" t="s">
        <v>343</v>
      </c>
      <c r="C733" s="13" t="s">
        <v>190</v>
      </c>
      <c r="D733" s="23"/>
      <c r="E733" s="52" t="s">
        <v>157</v>
      </c>
      <c r="F733" s="79">
        <f>F734</f>
        <v>20216.8</v>
      </c>
      <c r="G733" s="79">
        <f t="shared" si="74"/>
        <v>20216.8</v>
      </c>
      <c r="H733" s="79">
        <f t="shared" si="74"/>
        <v>20216.8</v>
      </c>
    </row>
    <row r="734" spans="1:8" ht="72">
      <c r="A734" s="23" t="s">
        <v>426</v>
      </c>
      <c r="B734" s="23" t="s">
        <v>343</v>
      </c>
      <c r="C734" s="13" t="s">
        <v>264</v>
      </c>
      <c r="D734" s="23"/>
      <c r="E734" s="52" t="s">
        <v>216</v>
      </c>
      <c r="F734" s="79">
        <f>F735</f>
        <v>20216.8</v>
      </c>
      <c r="G734" s="79">
        <f t="shared" si="74"/>
        <v>20216.8</v>
      </c>
      <c r="H734" s="79">
        <f t="shared" si="74"/>
        <v>20216.8</v>
      </c>
    </row>
    <row r="735" spans="1:8" ht="72">
      <c r="A735" s="23" t="s">
        <v>426</v>
      </c>
      <c r="B735" s="23" t="s">
        <v>343</v>
      </c>
      <c r="C735" s="13" t="s">
        <v>659</v>
      </c>
      <c r="D735" s="77"/>
      <c r="E735" s="59" t="s">
        <v>317</v>
      </c>
      <c r="F735" s="79">
        <f>F739+F736</f>
        <v>20216.8</v>
      </c>
      <c r="G735" s="79">
        <f>G739+G736</f>
        <v>20216.8</v>
      </c>
      <c r="H735" s="79">
        <f>H739+H736</f>
        <v>20216.8</v>
      </c>
    </row>
    <row r="736" spans="1:8" ht="24">
      <c r="A736" s="23" t="s">
        <v>426</v>
      </c>
      <c r="B736" s="23" t="s">
        <v>343</v>
      </c>
      <c r="C736" s="13" t="s">
        <v>659</v>
      </c>
      <c r="D736" s="33" t="s">
        <v>352</v>
      </c>
      <c r="E736" s="53" t="s">
        <v>353</v>
      </c>
      <c r="F736" s="79">
        <f>F737</f>
        <v>505</v>
      </c>
      <c r="G736" s="79">
        <f>G737</f>
        <v>505</v>
      </c>
      <c r="H736" s="79">
        <f>H737</f>
        <v>505</v>
      </c>
    </row>
    <row r="737" spans="1:8" ht="24">
      <c r="A737" s="23" t="s">
        <v>426</v>
      </c>
      <c r="B737" s="23" t="s">
        <v>343</v>
      </c>
      <c r="C737" s="13" t="s">
        <v>659</v>
      </c>
      <c r="D737" s="23" t="s">
        <v>354</v>
      </c>
      <c r="E737" s="52" t="s">
        <v>336</v>
      </c>
      <c r="F737" s="79">
        <v>505</v>
      </c>
      <c r="G737" s="79">
        <v>505</v>
      </c>
      <c r="H737" s="79">
        <v>505</v>
      </c>
    </row>
    <row r="738" spans="1:8" ht="24">
      <c r="A738" s="23" t="s">
        <v>426</v>
      </c>
      <c r="B738" s="23" t="s">
        <v>343</v>
      </c>
      <c r="C738" s="13" t="s">
        <v>659</v>
      </c>
      <c r="D738" s="33" t="s">
        <v>726</v>
      </c>
      <c r="E738" s="53" t="s">
        <v>15</v>
      </c>
      <c r="F738" s="79">
        <f>F739</f>
        <v>19711.8</v>
      </c>
      <c r="G738" s="79">
        <f>G739</f>
        <v>19711.8</v>
      </c>
      <c r="H738" s="79">
        <f>H739</f>
        <v>19711.8</v>
      </c>
    </row>
    <row r="739" spans="1:8" ht="36">
      <c r="A739" s="23" t="s">
        <v>426</v>
      </c>
      <c r="B739" s="23" t="s">
        <v>343</v>
      </c>
      <c r="C739" s="13" t="s">
        <v>659</v>
      </c>
      <c r="D739" s="23">
        <v>321</v>
      </c>
      <c r="E739" s="52" t="s">
        <v>188</v>
      </c>
      <c r="F739" s="79">
        <v>19711.8</v>
      </c>
      <c r="G739" s="79">
        <v>19711.8</v>
      </c>
      <c r="H739" s="79">
        <v>19711.8</v>
      </c>
    </row>
    <row r="740" spans="1:8" ht="24">
      <c r="A740" s="23" t="s">
        <v>426</v>
      </c>
      <c r="B740" s="23" t="s">
        <v>343</v>
      </c>
      <c r="C740" s="13" t="s">
        <v>181</v>
      </c>
      <c r="D740" s="13"/>
      <c r="E740" s="52" t="s">
        <v>71</v>
      </c>
      <c r="F740" s="76">
        <f>F741</f>
        <v>20576.2</v>
      </c>
      <c r="G740" s="76">
        <f>G741</f>
        <v>23148.2</v>
      </c>
      <c r="H740" s="76">
        <f>H741</f>
        <v>24434.199999999997</v>
      </c>
    </row>
    <row r="741" spans="1:8" ht="36">
      <c r="A741" s="23" t="s">
        <v>426</v>
      </c>
      <c r="B741" s="23" t="s">
        <v>343</v>
      </c>
      <c r="C741" s="13" t="s">
        <v>539</v>
      </c>
      <c r="D741" s="13"/>
      <c r="E741" s="52" t="s">
        <v>72</v>
      </c>
      <c r="F741" s="76">
        <f>F745+F742</f>
        <v>20576.2</v>
      </c>
      <c r="G741" s="76">
        <f>G745+G742</f>
        <v>23148.2</v>
      </c>
      <c r="H741" s="76">
        <f>H745+H742</f>
        <v>24434.199999999997</v>
      </c>
    </row>
    <row r="742" spans="1:8" ht="60">
      <c r="A742" s="23" t="s">
        <v>426</v>
      </c>
      <c r="B742" s="23" t="s">
        <v>343</v>
      </c>
      <c r="C742" s="35" t="s">
        <v>660</v>
      </c>
      <c r="D742" s="77"/>
      <c r="E742" s="58" t="s">
        <v>751</v>
      </c>
      <c r="F742" s="76">
        <f t="shared" ref="F742:H743" si="75">F743</f>
        <v>6430.1</v>
      </c>
      <c r="G742" s="76">
        <f t="shared" si="75"/>
        <v>7716</v>
      </c>
      <c r="H742" s="76">
        <f t="shared" si="75"/>
        <v>7716.1</v>
      </c>
    </row>
    <row r="743" spans="1:8" ht="36">
      <c r="A743" s="23" t="s">
        <v>426</v>
      </c>
      <c r="B743" s="23" t="s">
        <v>343</v>
      </c>
      <c r="C743" s="35" t="s">
        <v>660</v>
      </c>
      <c r="D743" s="33">
        <v>400</v>
      </c>
      <c r="E743" s="53" t="s">
        <v>258</v>
      </c>
      <c r="F743" s="76">
        <f t="shared" si="75"/>
        <v>6430.1</v>
      </c>
      <c r="G743" s="76">
        <f t="shared" si="75"/>
        <v>7716</v>
      </c>
      <c r="H743" s="76">
        <f t="shared" si="75"/>
        <v>7716.1</v>
      </c>
    </row>
    <row r="744" spans="1:8" ht="48">
      <c r="A744" s="23" t="s">
        <v>426</v>
      </c>
      <c r="B744" s="23" t="s">
        <v>343</v>
      </c>
      <c r="C744" s="35" t="s">
        <v>660</v>
      </c>
      <c r="D744" s="23">
        <v>412</v>
      </c>
      <c r="E744" s="52" t="s">
        <v>240</v>
      </c>
      <c r="F744" s="76">
        <v>6430.1</v>
      </c>
      <c r="G744" s="76">
        <v>7716</v>
      </c>
      <c r="H744" s="76">
        <v>7716.1</v>
      </c>
    </row>
    <row r="745" spans="1:8" ht="84">
      <c r="A745" s="23" t="s">
        <v>426</v>
      </c>
      <c r="B745" s="23" t="s">
        <v>343</v>
      </c>
      <c r="C745" s="35" t="s">
        <v>87</v>
      </c>
      <c r="D745" s="77"/>
      <c r="E745" s="58" t="s">
        <v>88</v>
      </c>
      <c r="F745" s="76">
        <f t="shared" ref="F745:H746" si="76">F746</f>
        <v>14146.1</v>
      </c>
      <c r="G745" s="76">
        <f t="shared" si="76"/>
        <v>15432.2</v>
      </c>
      <c r="H745" s="76">
        <f t="shared" si="76"/>
        <v>16718.099999999999</v>
      </c>
    </row>
    <row r="746" spans="1:8" ht="36">
      <c r="A746" s="23" t="s">
        <v>426</v>
      </c>
      <c r="B746" s="23" t="s">
        <v>343</v>
      </c>
      <c r="C746" s="35" t="s">
        <v>87</v>
      </c>
      <c r="D746" s="33">
        <v>400</v>
      </c>
      <c r="E746" s="53" t="s">
        <v>258</v>
      </c>
      <c r="F746" s="76">
        <f t="shared" si="76"/>
        <v>14146.1</v>
      </c>
      <c r="G746" s="76">
        <f t="shared" si="76"/>
        <v>15432.2</v>
      </c>
      <c r="H746" s="76">
        <f t="shared" si="76"/>
        <v>16718.099999999999</v>
      </c>
    </row>
    <row r="747" spans="1:8" ht="48">
      <c r="A747" s="23" t="s">
        <v>426</v>
      </c>
      <c r="B747" s="23" t="s">
        <v>343</v>
      </c>
      <c r="C747" s="35" t="s">
        <v>87</v>
      </c>
      <c r="D747" s="23">
        <v>412</v>
      </c>
      <c r="E747" s="52" t="s">
        <v>240</v>
      </c>
      <c r="F747" s="76">
        <v>14146.1</v>
      </c>
      <c r="G747" s="76">
        <v>15432.2</v>
      </c>
      <c r="H747" s="124">
        <v>16718.099999999999</v>
      </c>
    </row>
    <row r="748" spans="1:8">
      <c r="A748" s="26" t="s">
        <v>429</v>
      </c>
      <c r="B748" s="26" t="s">
        <v>344</v>
      </c>
      <c r="C748" s="27"/>
      <c r="D748" s="26"/>
      <c r="E748" s="56" t="s">
        <v>430</v>
      </c>
      <c r="F748" s="75">
        <f t="shared" ref="F748:H749" si="77">F749</f>
        <v>3720.5</v>
      </c>
      <c r="G748" s="75">
        <f t="shared" si="77"/>
        <v>3000</v>
      </c>
      <c r="H748" s="75">
        <f t="shared" si="77"/>
        <v>3000</v>
      </c>
    </row>
    <row r="749" spans="1:8">
      <c r="A749" s="26" t="s">
        <v>429</v>
      </c>
      <c r="B749" s="26" t="s">
        <v>396</v>
      </c>
      <c r="C749" s="13"/>
      <c r="D749" s="23"/>
      <c r="E749" s="52" t="s">
        <v>431</v>
      </c>
      <c r="F749" s="76">
        <f t="shared" si="77"/>
        <v>3720.5</v>
      </c>
      <c r="G749" s="76">
        <f t="shared" si="77"/>
        <v>3000</v>
      </c>
      <c r="H749" s="76">
        <f t="shared" si="77"/>
        <v>3000</v>
      </c>
    </row>
    <row r="750" spans="1:8" ht="36">
      <c r="A750" s="23" t="s">
        <v>429</v>
      </c>
      <c r="B750" s="23" t="s">
        <v>396</v>
      </c>
      <c r="C750" s="13" t="s">
        <v>535</v>
      </c>
      <c r="D750" s="23"/>
      <c r="E750" s="52" t="s">
        <v>254</v>
      </c>
      <c r="F750" s="76">
        <f>F751+F762</f>
        <v>3720.5</v>
      </c>
      <c r="G750" s="76">
        <f>G751+G762</f>
        <v>3000</v>
      </c>
      <c r="H750" s="76">
        <f>H751+H762</f>
        <v>3000</v>
      </c>
    </row>
    <row r="751" spans="1:8" ht="24">
      <c r="A751" s="23" t="s">
        <v>429</v>
      </c>
      <c r="B751" s="23" t="s">
        <v>396</v>
      </c>
      <c r="C751" s="13" t="s">
        <v>536</v>
      </c>
      <c r="D751" s="23"/>
      <c r="E751" s="52" t="s">
        <v>255</v>
      </c>
      <c r="F751" s="76">
        <f>F752</f>
        <v>2520.5</v>
      </c>
      <c r="G751" s="76">
        <f t="shared" ref="G751:H751" si="78">G752</f>
        <v>1800</v>
      </c>
      <c r="H751" s="76">
        <f t="shared" si="78"/>
        <v>1800</v>
      </c>
    </row>
    <row r="752" spans="1:8" ht="84">
      <c r="A752" s="23" t="s">
        <v>429</v>
      </c>
      <c r="B752" s="23" t="s">
        <v>396</v>
      </c>
      <c r="C752" s="13" t="s">
        <v>537</v>
      </c>
      <c r="D752" s="23"/>
      <c r="E752" s="52" t="s">
        <v>256</v>
      </c>
      <c r="F752" s="76">
        <f>F753+F756+F759</f>
        <v>2520.5</v>
      </c>
      <c r="G752" s="76">
        <f>G753+G756</f>
        <v>1800</v>
      </c>
      <c r="H752" s="76">
        <f>H753+H756</f>
        <v>1800</v>
      </c>
    </row>
    <row r="753" spans="1:8" ht="120">
      <c r="A753" s="23" t="s">
        <v>429</v>
      </c>
      <c r="B753" s="23" t="s">
        <v>396</v>
      </c>
      <c r="C753" s="13" t="s">
        <v>661</v>
      </c>
      <c r="D753" s="23"/>
      <c r="E753" s="52" t="s">
        <v>166</v>
      </c>
      <c r="F753" s="76">
        <f t="shared" ref="F753:H754" si="79">F754</f>
        <v>800</v>
      </c>
      <c r="G753" s="76">
        <f t="shared" si="79"/>
        <v>800</v>
      </c>
      <c r="H753" s="76">
        <f t="shared" si="79"/>
        <v>800</v>
      </c>
    </row>
    <row r="754" spans="1:8" ht="24">
      <c r="A754" s="23" t="s">
        <v>429</v>
      </c>
      <c r="B754" s="23" t="s">
        <v>396</v>
      </c>
      <c r="C754" s="13" t="s">
        <v>661</v>
      </c>
      <c r="D754" s="33" t="s">
        <v>352</v>
      </c>
      <c r="E754" s="53" t="s">
        <v>353</v>
      </c>
      <c r="F754" s="76">
        <f t="shared" si="79"/>
        <v>800</v>
      </c>
      <c r="G754" s="76">
        <f t="shared" si="79"/>
        <v>800</v>
      </c>
      <c r="H754" s="76">
        <f t="shared" si="79"/>
        <v>800</v>
      </c>
    </row>
    <row r="755" spans="1:8" ht="24">
      <c r="A755" s="23" t="s">
        <v>429</v>
      </c>
      <c r="B755" s="23" t="s">
        <v>396</v>
      </c>
      <c r="C755" s="13" t="s">
        <v>661</v>
      </c>
      <c r="D755" s="23" t="s">
        <v>354</v>
      </c>
      <c r="E755" s="52" t="s">
        <v>336</v>
      </c>
      <c r="F755" s="76">
        <v>800</v>
      </c>
      <c r="G755" s="76">
        <v>800</v>
      </c>
      <c r="H755" s="76">
        <v>800</v>
      </c>
    </row>
    <row r="756" spans="1:8" ht="72">
      <c r="A756" s="23" t="s">
        <v>429</v>
      </c>
      <c r="B756" s="23" t="s">
        <v>396</v>
      </c>
      <c r="C756" s="13" t="s">
        <v>662</v>
      </c>
      <c r="D756" s="23"/>
      <c r="E756" s="52" t="s">
        <v>432</v>
      </c>
      <c r="F756" s="76">
        <f t="shared" ref="F756:H757" si="80">F757</f>
        <v>1000</v>
      </c>
      <c r="G756" s="76">
        <f t="shared" si="80"/>
        <v>1000</v>
      </c>
      <c r="H756" s="76">
        <f t="shared" si="80"/>
        <v>1000</v>
      </c>
    </row>
    <row r="757" spans="1:8" ht="72">
      <c r="A757" s="23" t="s">
        <v>429</v>
      </c>
      <c r="B757" s="23" t="s">
        <v>396</v>
      </c>
      <c r="C757" s="13" t="s">
        <v>662</v>
      </c>
      <c r="D757" s="33" t="s">
        <v>718</v>
      </c>
      <c r="E757" s="53" t="s">
        <v>719</v>
      </c>
      <c r="F757" s="76">
        <f t="shared" si="80"/>
        <v>1000</v>
      </c>
      <c r="G757" s="76">
        <f t="shared" si="80"/>
        <v>1000</v>
      </c>
      <c r="H757" s="76">
        <f t="shared" si="80"/>
        <v>1000</v>
      </c>
    </row>
    <row r="758" spans="1:8" ht="72">
      <c r="A758" s="23" t="s">
        <v>429</v>
      </c>
      <c r="B758" s="23" t="s">
        <v>396</v>
      </c>
      <c r="C758" s="13" t="s">
        <v>662</v>
      </c>
      <c r="D758" s="23">
        <v>123</v>
      </c>
      <c r="E758" s="52" t="s">
        <v>674</v>
      </c>
      <c r="F758" s="76">
        <v>1000</v>
      </c>
      <c r="G758" s="76">
        <v>1000</v>
      </c>
      <c r="H758" s="76">
        <v>1000</v>
      </c>
    </row>
    <row r="759" spans="1:8" ht="48">
      <c r="A759" s="23" t="s">
        <v>429</v>
      </c>
      <c r="B759" s="23" t="s">
        <v>396</v>
      </c>
      <c r="C759" s="30" t="s">
        <v>801</v>
      </c>
      <c r="D759" s="29"/>
      <c r="E759" s="62" t="s">
        <v>771</v>
      </c>
      <c r="F759" s="82">
        <f>F760</f>
        <v>720.5</v>
      </c>
      <c r="G759" s="76"/>
      <c r="H759" s="76"/>
    </row>
    <row r="760" spans="1:8">
      <c r="A760" s="23" t="s">
        <v>429</v>
      </c>
      <c r="B760" s="23" t="s">
        <v>396</v>
      </c>
      <c r="C760" s="30" t="s">
        <v>801</v>
      </c>
      <c r="D760" s="23">
        <v>500</v>
      </c>
      <c r="E760" s="52" t="s">
        <v>407</v>
      </c>
      <c r="F760" s="82">
        <f>F761</f>
        <v>720.5</v>
      </c>
      <c r="G760" s="76"/>
      <c r="H760" s="76"/>
    </row>
    <row r="761" spans="1:8">
      <c r="A761" s="23" t="s">
        <v>429</v>
      </c>
      <c r="B761" s="23" t="s">
        <v>396</v>
      </c>
      <c r="C761" s="30" t="s">
        <v>801</v>
      </c>
      <c r="D761" s="29" t="s">
        <v>408</v>
      </c>
      <c r="E761" s="62" t="s">
        <v>409</v>
      </c>
      <c r="F761" s="82">
        <v>720.5</v>
      </c>
      <c r="G761" s="76"/>
      <c r="H761" s="76"/>
    </row>
    <row r="762" spans="1:8" ht="36">
      <c r="A762" s="23" t="s">
        <v>429</v>
      </c>
      <c r="B762" s="23" t="s">
        <v>396</v>
      </c>
      <c r="C762" s="13" t="s">
        <v>538</v>
      </c>
      <c r="D762" s="23"/>
      <c r="E762" s="52" t="s">
        <v>689</v>
      </c>
      <c r="F762" s="76">
        <f>F764+F767</f>
        <v>1200</v>
      </c>
      <c r="G762" s="76">
        <f>G764+G767</f>
        <v>1200</v>
      </c>
      <c r="H762" s="76">
        <f>H764+H767</f>
        <v>1200</v>
      </c>
    </row>
    <row r="763" spans="1:8" ht="48">
      <c r="A763" s="23" t="s">
        <v>429</v>
      </c>
      <c r="B763" s="23" t="s">
        <v>396</v>
      </c>
      <c r="C763" s="13" t="s">
        <v>695</v>
      </c>
      <c r="D763" s="23"/>
      <c r="E763" s="52" t="s">
        <v>167</v>
      </c>
      <c r="F763" s="76">
        <f>F764+F767</f>
        <v>1200</v>
      </c>
      <c r="G763" s="76">
        <f>G764+G767</f>
        <v>1200</v>
      </c>
      <c r="H763" s="76">
        <f>H764+H767</f>
        <v>1200</v>
      </c>
    </row>
    <row r="764" spans="1:8" ht="84">
      <c r="A764" s="23" t="s">
        <v>429</v>
      </c>
      <c r="B764" s="23" t="s">
        <v>396</v>
      </c>
      <c r="C764" s="13" t="s">
        <v>663</v>
      </c>
      <c r="D764" s="23"/>
      <c r="E764" s="52" t="s">
        <v>168</v>
      </c>
      <c r="F764" s="76">
        <f t="shared" ref="F764:H765" si="81">F765</f>
        <v>1050</v>
      </c>
      <c r="G764" s="76">
        <f t="shared" si="81"/>
        <v>1050</v>
      </c>
      <c r="H764" s="76">
        <f t="shared" si="81"/>
        <v>1050</v>
      </c>
    </row>
    <row r="765" spans="1:8" ht="72">
      <c r="A765" s="23" t="s">
        <v>429</v>
      </c>
      <c r="B765" s="23" t="s">
        <v>396</v>
      </c>
      <c r="C765" s="13" t="s">
        <v>663</v>
      </c>
      <c r="D765" s="33" t="s">
        <v>718</v>
      </c>
      <c r="E765" s="53" t="s">
        <v>719</v>
      </c>
      <c r="F765" s="76">
        <f t="shared" si="81"/>
        <v>1050</v>
      </c>
      <c r="G765" s="76">
        <f t="shared" si="81"/>
        <v>1050</v>
      </c>
      <c r="H765" s="76">
        <f t="shared" si="81"/>
        <v>1050</v>
      </c>
    </row>
    <row r="766" spans="1:8" ht="72">
      <c r="A766" s="23" t="s">
        <v>429</v>
      </c>
      <c r="B766" s="23" t="s">
        <v>396</v>
      </c>
      <c r="C766" s="13" t="s">
        <v>663</v>
      </c>
      <c r="D766" s="23">
        <v>123</v>
      </c>
      <c r="E766" s="52" t="s">
        <v>674</v>
      </c>
      <c r="F766" s="76">
        <v>1050</v>
      </c>
      <c r="G766" s="76">
        <v>1050</v>
      </c>
      <c r="H766" s="76">
        <v>1050</v>
      </c>
    </row>
    <row r="767" spans="1:8" ht="48">
      <c r="A767" s="23" t="s">
        <v>429</v>
      </c>
      <c r="B767" s="23" t="s">
        <v>396</v>
      </c>
      <c r="C767" s="13" t="s">
        <v>664</v>
      </c>
      <c r="D767" s="23"/>
      <c r="E767" s="52" t="s">
        <v>453</v>
      </c>
      <c r="F767" s="76">
        <f t="shared" ref="F767:H768" si="82">F768</f>
        <v>150</v>
      </c>
      <c r="G767" s="76">
        <f t="shared" si="82"/>
        <v>150</v>
      </c>
      <c r="H767" s="76">
        <f t="shared" si="82"/>
        <v>150</v>
      </c>
    </row>
    <row r="768" spans="1:8" ht="24">
      <c r="A768" s="23" t="s">
        <v>429</v>
      </c>
      <c r="B768" s="23" t="s">
        <v>396</v>
      </c>
      <c r="C768" s="13" t="s">
        <v>664</v>
      </c>
      <c r="D768" s="33" t="s">
        <v>352</v>
      </c>
      <c r="E768" s="53" t="s">
        <v>353</v>
      </c>
      <c r="F768" s="76">
        <f t="shared" si="82"/>
        <v>150</v>
      </c>
      <c r="G768" s="76">
        <f t="shared" si="82"/>
        <v>150</v>
      </c>
      <c r="H768" s="76">
        <f t="shared" si="82"/>
        <v>150</v>
      </c>
    </row>
    <row r="769" spans="1:8" ht="24">
      <c r="A769" s="23" t="s">
        <v>429</v>
      </c>
      <c r="B769" s="23" t="s">
        <v>396</v>
      </c>
      <c r="C769" s="13" t="s">
        <v>664</v>
      </c>
      <c r="D769" s="23" t="s">
        <v>354</v>
      </c>
      <c r="E769" s="52" t="s">
        <v>336</v>
      </c>
      <c r="F769" s="76">
        <v>150</v>
      </c>
      <c r="G769" s="76">
        <v>150</v>
      </c>
      <c r="H769" s="76">
        <v>150</v>
      </c>
    </row>
    <row r="770" spans="1:8">
      <c r="A770" s="26" t="s">
        <v>454</v>
      </c>
      <c r="B770" s="26" t="s">
        <v>344</v>
      </c>
      <c r="C770" s="27"/>
      <c r="D770" s="26"/>
      <c r="E770" s="51" t="s">
        <v>496</v>
      </c>
      <c r="F770" s="75">
        <f t="shared" ref="F770:H773" si="83">F771</f>
        <v>1859.3910000000001</v>
      </c>
      <c r="G770" s="75">
        <f t="shared" si="83"/>
        <v>920</v>
      </c>
      <c r="H770" s="75">
        <f t="shared" si="83"/>
        <v>920</v>
      </c>
    </row>
    <row r="771" spans="1:8">
      <c r="A771" s="26" t="s">
        <v>454</v>
      </c>
      <c r="B771" s="26" t="s">
        <v>343</v>
      </c>
      <c r="C771" s="13"/>
      <c r="D771" s="23"/>
      <c r="E771" s="57" t="s">
        <v>39</v>
      </c>
      <c r="F771" s="75">
        <f t="shared" si="83"/>
        <v>1859.3910000000001</v>
      </c>
      <c r="G771" s="75">
        <f t="shared" si="83"/>
        <v>920</v>
      </c>
      <c r="H771" s="75">
        <f t="shared" si="83"/>
        <v>920</v>
      </c>
    </row>
    <row r="772" spans="1:8" ht="36">
      <c r="A772" s="23" t="s">
        <v>454</v>
      </c>
      <c r="B772" s="23" t="s">
        <v>343</v>
      </c>
      <c r="C772" s="13" t="s">
        <v>522</v>
      </c>
      <c r="D772" s="23"/>
      <c r="E772" s="52" t="s">
        <v>142</v>
      </c>
      <c r="F772" s="76">
        <f t="shared" si="83"/>
        <v>1859.3910000000001</v>
      </c>
      <c r="G772" s="76">
        <f t="shared" si="83"/>
        <v>920</v>
      </c>
      <c r="H772" s="76">
        <f t="shared" si="83"/>
        <v>920</v>
      </c>
    </row>
    <row r="773" spans="1:8" ht="60">
      <c r="A773" s="23" t="s">
        <v>454</v>
      </c>
      <c r="B773" s="23" t="s">
        <v>343</v>
      </c>
      <c r="C773" s="13" t="s">
        <v>523</v>
      </c>
      <c r="D773" s="23"/>
      <c r="E773" s="52" t="s">
        <v>463</v>
      </c>
      <c r="F773" s="76">
        <f t="shared" si="83"/>
        <v>1859.3910000000001</v>
      </c>
      <c r="G773" s="76">
        <f t="shared" si="83"/>
        <v>920</v>
      </c>
      <c r="H773" s="76">
        <f t="shared" si="83"/>
        <v>920</v>
      </c>
    </row>
    <row r="774" spans="1:8" ht="108">
      <c r="A774" s="23" t="s">
        <v>454</v>
      </c>
      <c r="B774" s="23" t="s">
        <v>343</v>
      </c>
      <c r="C774" s="13" t="s">
        <v>524</v>
      </c>
      <c r="D774" s="23"/>
      <c r="E774" s="52" t="s">
        <v>209</v>
      </c>
      <c r="F774" s="76">
        <f>F778+F781+F775</f>
        <v>1859.3910000000001</v>
      </c>
      <c r="G774" s="76">
        <f>G778+G781</f>
        <v>920</v>
      </c>
      <c r="H774" s="76">
        <f>H778+H781</f>
        <v>920</v>
      </c>
    </row>
    <row r="775" spans="1:8" ht="48">
      <c r="A775" s="23" t="s">
        <v>454</v>
      </c>
      <c r="B775" s="23" t="s">
        <v>343</v>
      </c>
      <c r="C775" s="13" t="s">
        <v>764</v>
      </c>
      <c r="D775" s="23"/>
      <c r="E775" s="52" t="s">
        <v>763</v>
      </c>
      <c r="F775" s="76">
        <f>F776</f>
        <v>774.39099999999996</v>
      </c>
      <c r="G775" s="76"/>
      <c r="H775" s="76"/>
    </row>
    <row r="776" spans="1:8" ht="48">
      <c r="A776" s="23" t="s">
        <v>454</v>
      </c>
      <c r="B776" s="23" t="s">
        <v>343</v>
      </c>
      <c r="C776" s="13" t="s">
        <v>764</v>
      </c>
      <c r="D776" s="33" t="s">
        <v>398</v>
      </c>
      <c r="E776" s="53" t="s">
        <v>399</v>
      </c>
      <c r="F776" s="76">
        <f>F777</f>
        <v>774.39099999999996</v>
      </c>
      <c r="G776" s="76"/>
      <c r="H776" s="76"/>
    </row>
    <row r="777" spans="1:8" ht="72">
      <c r="A777" s="23" t="s">
        <v>454</v>
      </c>
      <c r="B777" s="23" t="s">
        <v>343</v>
      </c>
      <c r="C777" s="13" t="s">
        <v>764</v>
      </c>
      <c r="D777" s="23">
        <v>631</v>
      </c>
      <c r="E777" s="52" t="s">
        <v>477</v>
      </c>
      <c r="F777" s="76">
        <v>774.39099999999996</v>
      </c>
      <c r="G777" s="76"/>
      <c r="H777" s="76"/>
    </row>
    <row r="778" spans="1:8" ht="48">
      <c r="A778" s="23" t="s">
        <v>454</v>
      </c>
      <c r="B778" s="23" t="s">
        <v>343</v>
      </c>
      <c r="C778" s="13" t="s">
        <v>665</v>
      </c>
      <c r="D778" s="23"/>
      <c r="E778" s="48" t="s">
        <v>252</v>
      </c>
      <c r="F778" s="76">
        <f t="shared" ref="F778:H779" si="84">F779</f>
        <v>800</v>
      </c>
      <c r="G778" s="76">
        <f t="shared" si="84"/>
        <v>800</v>
      </c>
      <c r="H778" s="76">
        <f t="shared" si="84"/>
        <v>800</v>
      </c>
    </row>
    <row r="779" spans="1:8" ht="48">
      <c r="A779" s="23" t="s">
        <v>454</v>
      </c>
      <c r="B779" s="23" t="s">
        <v>343</v>
      </c>
      <c r="C779" s="13" t="s">
        <v>665</v>
      </c>
      <c r="D779" s="33" t="s">
        <v>398</v>
      </c>
      <c r="E779" s="53" t="s">
        <v>399</v>
      </c>
      <c r="F779" s="76">
        <f t="shared" si="84"/>
        <v>800</v>
      </c>
      <c r="G779" s="76">
        <f t="shared" si="84"/>
        <v>800</v>
      </c>
      <c r="H779" s="76">
        <f t="shared" si="84"/>
        <v>800</v>
      </c>
    </row>
    <row r="780" spans="1:8" ht="72">
      <c r="A780" s="23" t="s">
        <v>454</v>
      </c>
      <c r="B780" s="23" t="s">
        <v>343</v>
      </c>
      <c r="C780" s="13" t="s">
        <v>665</v>
      </c>
      <c r="D780" s="23">
        <v>631</v>
      </c>
      <c r="E780" s="52" t="s">
        <v>477</v>
      </c>
      <c r="F780" s="76">
        <v>800</v>
      </c>
      <c r="G780" s="76">
        <v>800</v>
      </c>
      <c r="H780" s="76">
        <v>800</v>
      </c>
    </row>
    <row r="781" spans="1:8" ht="48">
      <c r="A781" s="23" t="s">
        <v>454</v>
      </c>
      <c r="B781" s="23" t="s">
        <v>343</v>
      </c>
      <c r="C781" s="13" t="s">
        <v>666</v>
      </c>
      <c r="D781" s="23"/>
      <c r="E781" s="52" t="s">
        <v>555</v>
      </c>
      <c r="F781" s="76">
        <f>F782</f>
        <v>285</v>
      </c>
      <c r="G781" s="76">
        <v>120</v>
      </c>
      <c r="H781" s="76">
        <v>120</v>
      </c>
    </row>
    <row r="782" spans="1:8" ht="24">
      <c r="A782" s="23" t="s">
        <v>454</v>
      </c>
      <c r="B782" s="23" t="s">
        <v>343</v>
      </c>
      <c r="C782" s="13" t="s">
        <v>666</v>
      </c>
      <c r="D782" s="33" t="s">
        <v>352</v>
      </c>
      <c r="E782" s="53" t="s">
        <v>353</v>
      </c>
      <c r="F782" s="76">
        <f>F783</f>
        <v>285</v>
      </c>
      <c r="G782" s="76">
        <v>120</v>
      </c>
      <c r="H782" s="76">
        <v>120</v>
      </c>
    </row>
    <row r="783" spans="1:8" ht="24">
      <c r="A783" s="23" t="s">
        <v>454</v>
      </c>
      <c r="B783" s="23" t="s">
        <v>343</v>
      </c>
      <c r="C783" s="13" t="s">
        <v>666</v>
      </c>
      <c r="D783" s="23" t="s">
        <v>354</v>
      </c>
      <c r="E783" s="52" t="s">
        <v>336</v>
      </c>
      <c r="F783" s="76">
        <v>285</v>
      </c>
      <c r="G783" s="76">
        <v>120</v>
      </c>
      <c r="H783" s="76">
        <v>120</v>
      </c>
    </row>
    <row r="784" spans="1:8" ht="24">
      <c r="A784" s="26" t="s">
        <v>24</v>
      </c>
      <c r="B784" s="26" t="s">
        <v>344</v>
      </c>
      <c r="C784" s="27"/>
      <c r="D784" s="26"/>
      <c r="E784" s="56" t="s">
        <v>247</v>
      </c>
      <c r="F784" s="75">
        <f t="shared" ref="F784:H789" si="85">F785</f>
        <v>17.329999999999998</v>
      </c>
      <c r="G784" s="75">
        <f t="shared" si="85"/>
        <v>23</v>
      </c>
      <c r="H784" s="75">
        <f t="shared" si="85"/>
        <v>22.63</v>
      </c>
    </row>
    <row r="785" spans="1:8" ht="24">
      <c r="A785" s="23" t="s">
        <v>24</v>
      </c>
      <c r="B785" s="23" t="s">
        <v>350</v>
      </c>
      <c r="C785" s="13"/>
      <c r="D785" s="23"/>
      <c r="E785" s="52" t="s">
        <v>747</v>
      </c>
      <c r="F785" s="76">
        <f t="shared" si="85"/>
        <v>17.329999999999998</v>
      </c>
      <c r="G785" s="76">
        <f t="shared" si="85"/>
        <v>23</v>
      </c>
      <c r="H785" s="76">
        <f t="shared" si="85"/>
        <v>22.63</v>
      </c>
    </row>
    <row r="786" spans="1:8" ht="24">
      <c r="A786" s="13" t="s">
        <v>24</v>
      </c>
      <c r="B786" s="13" t="s">
        <v>350</v>
      </c>
      <c r="C786" s="13" t="s">
        <v>181</v>
      </c>
      <c r="D786" s="13"/>
      <c r="E786" s="52" t="s">
        <v>71</v>
      </c>
      <c r="F786" s="76">
        <f>F787</f>
        <v>17.329999999999998</v>
      </c>
      <c r="G786" s="76">
        <f t="shared" si="85"/>
        <v>23</v>
      </c>
      <c r="H786" s="76">
        <f t="shared" si="85"/>
        <v>22.63</v>
      </c>
    </row>
    <row r="787" spans="1:8" ht="36">
      <c r="A787" s="23" t="s">
        <v>24</v>
      </c>
      <c r="B787" s="23" t="s">
        <v>350</v>
      </c>
      <c r="C787" s="13" t="s">
        <v>515</v>
      </c>
      <c r="D787" s="13"/>
      <c r="E787" s="52" t="s">
        <v>516</v>
      </c>
      <c r="F787" s="76">
        <f>F788</f>
        <v>17.329999999999998</v>
      </c>
      <c r="G787" s="76">
        <f t="shared" si="85"/>
        <v>23</v>
      </c>
      <c r="H787" s="76">
        <f t="shared" si="85"/>
        <v>22.63</v>
      </c>
    </row>
    <row r="788" spans="1:8" ht="24">
      <c r="A788" s="23" t="s">
        <v>24</v>
      </c>
      <c r="B788" s="23" t="s">
        <v>350</v>
      </c>
      <c r="C788" s="13" t="s">
        <v>750</v>
      </c>
      <c r="D788" s="23"/>
      <c r="E788" s="52" t="s">
        <v>0</v>
      </c>
      <c r="F788" s="76">
        <f>F789</f>
        <v>17.329999999999998</v>
      </c>
      <c r="G788" s="76">
        <f t="shared" si="85"/>
        <v>23</v>
      </c>
      <c r="H788" s="76">
        <f t="shared" si="85"/>
        <v>22.63</v>
      </c>
    </row>
    <row r="789" spans="1:8" ht="24">
      <c r="A789" s="23" t="s">
        <v>24</v>
      </c>
      <c r="B789" s="23" t="s">
        <v>350</v>
      </c>
      <c r="C789" s="13" t="s">
        <v>750</v>
      </c>
      <c r="D789" s="23" t="s">
        <v>748</v>
      </c>
      <c r="E789" s="52" t="s">
        <v>1</v>
      </c>
      <c r="F789" s="76">
        <f>F790</f>
        <v>17.329999999999998</v>
      </c>
      <c r="G789" s="76">
        <f t="shared" si="85"/>
        <v>23</v>
      </c>
      <c r="H789" s="76">
        <f t="shared" si="85"/>
        <v>22.63</v>
      </c>
    </row>
    <row r="790" spans="1:8">
      <c r="A790" s="23" t="s">
        <v>24</v>
      </c>
      <c r="B790" s="23" t="s">
        <v>350</v>
      </c>
      <c r="C790" s="13" t="s">
        <v>750</v>
      </c>
      <c r="D790" s="23">
        <v>730</v>
      </c>
      <c r="E790" s="52" t="s">
        <v>749</v>
      </c>
      <c r="F790" s="76">
        <v>17.329999999999998</v>
      </c>
      <c r="G790" s="76">
        <v>23</v>
      </c>
      <c r="H790" s="76">
        <v>22.63</v>
      </c>
    </row>
    <row r="791" spans="1:8" ht="36">
      <c r="A791" s="26">
        <v>14</v>
      </c>
      <c r="B791" s="26" t="s">
        <v>344</v>
      </c>
      <c r="C791" s="13"/>
      <c r="D791" s="23"/>
      <c r="E791" s="56" t="s">
        <v>528</v>
      </c>
      <c r="F791" s="75">
        <f t="shared" ref="F791:H792" si="86">F792</f>
        <v>300</v>
      </c>
      <c r="G791" s="75">
        <f t="shared" si="86"/>
        <v>0</v>
      </c>
      <c r="H791" s="75">
        <f t="shared" si="86"/>
        <v>0</v>
      </c>
    </row>
    <row r="792" spans="1:8" ht="24">
      <c r="A792" s="26" t="s">
        <v>529</v>
      </c>
      <c r="B792" s="26" t="s">
        <v>427</v>
      </c>
      <c r="C792" s="27"/>
      <c r="D792" s="26"/>
      <c r="E792" s="52" t="s">
        <v>530</v>
      </c>
      <c r="F792" s="75">
        <f t="shared" si="86"/>
        <v>300</v>
      </c>
      <c r="G792" s="75">
        <f t="shared" si="86"/>
        <v>0</v>
      </c>
      <c r="H792" s="75">
        <f t="shared" si="86"/>
        <v>0</v>
      </c>
    </row>
    <row r="793" spans="1:8" ht="24">
      <c r="A793" s="23" t="s">
        <v>529</v>
      </c>
      <c r="B793" s="23" t="s">
        <v>427</v>
      </c>
      <c r="C793" s="13" t="s">
        <v>181</v>
      </c>
      <c r="D793" s="23"/>
      <c r="E793" s="52" t="s">
        <v>71</v>
      </c>
      <c r="F793" s="76">
        <f>F794</f>
        <v>300</v>
      </c>
      <c r="G793" s="79"/>
      <c r="H793" s="79"/>
    </row>
    <row r="794" spans="1:8" ht="36">
      <c r="A794" s="23" t="s">
        <v>529</v>
      </c>
      <c r="B794" s="23" t="s">
        <v>427</v>
      </c>
      <c r="C794" s="13" t="s">
        <v>515</v>
      </c>
      <c r="D794" s="13"/>
      <c r="E794" s="52" t="s">
        <v>516</v>
      </c>
      <c r="F794" s="76">
        <f t="shared" ref="F794:F796" si="87">F795</f>
        <v>300</v>
      </c>
      <c r="G794" s="79"/>
      <c r="H794" s="79"/>
    </row>
    <row r="795" spans="1:8" ht="36">
      <c r="A795" s="29">
        <v>14</v>
      </c>
      <c r="B795" s="29" t="s">
        <v>427</v>
      </c>
      <c r="C795" s="30" t="s">
        <v>667</v>
      </c>
      <c r="D795" s="23"/>
      <c r="E795" s="52" t="s">
        <v>248</v>
      </c>
      <c r="F795" s="76">
        <f t="shared" si="87"/>
        <v>300</v>
      </c>
      <c r="G795" s="79"/>
      <c r="H795" s="79"/>
    </row>
    <row r="796" spans="1:8">
      <c r="A796" s="29">
        <v>14</v>
      </c>
      <c r="B796" s="29" t="s">
        <v>427</v>
      </c>
      <c r="C796" s="30" t="s">
        <v>667</v>
      </c>
      <c r="D796" s="23">
        <v>500</v>
      </c>
      <c r="E796" s="52" t="s">
        <v>407</v>
      </c>
      <c r="F796" s="76">
        <f t="shared" si="87"/>
        <v>300</v>
      </c>
      <c r="G796" s="79"/>
      <c r="H796" s="79"/>
    </row>
    <row r="797" spans="1:8" ht="12.75" thickBot="1">
      <c r="A797" s="29">
        <v>14</v>
      </c>
      <c r="B797" s="23" t="s">
        <v>427</v>
      </c>
      <c r="C797" s="13" t="s">
        <v>667</v>
      </c>
      <c r="D797" s="23" t="s">
        <v>408</v>
      </c>
      <c r="E797" s="52" t="s">
        <v>409</v>
      </c>
      <c r="F797" s="76">
        <v>300</v>
      </c>
      <c r="G797" s="79"/>
      <c r="H797" s="79"/>
    </row>
    <row r="798" spans="1:8" ht="12.75" thickBot="1">
      <c r="A798" s="105"/>
      <c r="B798" s="61"/>
      <c r="C798" s="61"/>
      <c r="D798" s="61"/>
      <c r="E798" s="61" t="s">
        <v>16</v>
      </c>
      <c r="F798" s="61">
        <f>F791+F770+F748+F697+F643+F342+F302+F202+F171+F15+F784</f>
        <v>1359706.0120000001</v>
      </c>
      <c r="G798" s="61">
        <f>G791+G770+G748+G697+G643+G342+G302+G202+G171+G15+G784</f>
        <v>1198849.7279999999</v>
      </c>
      <c r="H798" s="61">
        <f>H791+H770+H748+H697+H643+H342+H302+H202+H171+H15+H784</f>
        <v>1159261.828</v>
      </c>
    </row>
    <row r="799" spans="1:8">
      <c r="G799" s="2"/>
      <c r="H799" s="2"/>
    </row>
    <row r="800" spans="1:8">
      <c r="G800" s="2"/>
      <c r="H800" s="2"/>
    </row>
  </sheetData>
  <sheetProtection selectLockedCells="1" selectUnlockedCells="1"/>
  <autoFilter ref="A13:H801">
    <sortState ref="A218:H244">
      <sortCondition ref="H13:H799"/>
    </sortState>
  </autoFilter>
  <mergeCells count="2">
    <mergeCell ref="A12:F12"/>
    <mergeCell ref="B11:F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41"/>
  <sheetViews>
    <sheetView tabSelected="1" topLeftCell="A830" zoomScaleNormal="79" workbookViewId="0">
      <selection activeCell="E507" sqref="E507:H508"/>
    </sheetView>
  </sheetViews>
  <sheetFormatPr defaultColWidth="8.85546875" defaultRowHeight="12"/>
  <cols>
    <col min="1" max="1" width="3.5703125" style="2" customWidth="1"/>
    <col min="2" max="2" width="3.85546875" style="2" customWidth="1"/>
    <col min="3" max="3" width="4.42578125" style="2" customWidth="1"/>
    <col min="4" max="4" width="5" style="2" customWidth="1"/>
    <col min="5" max="5" width="11.28515625" style="2" customWidth="1"/>
    <col min="6" max="6" width="4" style="2" customWidth="1"/>
    <col min="7" max="7" width="30.85546875" style="2" customWidth="1"/>
    <col min="8" max="8" width="12.7109375" style="2" customWidth="1"/>
    <col min="9" max="9" width="12.42578125" style="106" customWidth="1"/>
    <col min="10" max="10" width="13" style="106" customWidth="1"/>
    <col min="11" max="11" width="11" style="106" customWidth="1"/>
    <col min="12" max="12" width="10.5703125" style="106" customWidth="1"/>
    <col min="13" max="16384" width="8.85546875" style="106"/>
  </cols>
  <sheetData>
    <row r="1" spans="1:10" ht="12.75">
      <c r="I1" s="24" t="s">
        <v>629</v>
      </c>
    </row>
    <row r="2" spans="1:10" ht="12.75">
      <c r="I2" s="7" t="s">
        <v>318</v>
      </c>
    </row>
    <row r="3" spans="1:10" ht="12.75">
      <c r="I3" s="24" t="s">
        <v>798</v>
      </c>
    </row>
    <row r="5" spans="1:10" ht="12.75">
      <c r="I5" s="24" t="s">
        <v>73</v>
      </c>
    </row>
    <row r="6" spans="1:10" ht="12.75">
      <c r="G6" s="3"/>
      <c r="I6" s="7" t="s">
        <v>318</v>
      </c>
    </row>
    <row r="7" spans="1:10" ht="12.75">
      <c r="G7" s="3"/>
      <c r="I7" s="24" t="s">
        <v>54</v>
      </c>
    </row>
    <row r="8" spans="1:10">
      <c r="G8" s="3"/>
    </row>
    <row r="9" spans="1:10">
      <c r="A9" s="188" t="s">
        <v>461</v>
      </c>
      <c r="B9" s="188"/>
      <c r="C9" s="188"/>
      <c r="D9" s="188"/>
      <c r="E9" s="188"/>
      <c r="F9" s="188"/>
      <c r="G9" s="188"/>
      <c r="H9" s="188"/>
      <c r="I9" s="189"/>
      <c r="J9" s="189"/>
    </row>
    <row r="10" spans="1:10" ht="36">
      <c r="A10" s="23" t="s">
        <v>339</v>
      </c>
      <c r="B10" s="26" t="s">
        <v>171</v>
      </c>
      <c r="C10" s="26" t="s">
        <v>17</v>
      </c>
      <c r="D10" s="23" t="s">
        <v>18</v>
      </c>
      <c r="E10" s="13" t="s">
        <v>340</v>
      </c>
      <c r="F10" s="23" t="s">
        <v>341</v>
      </c>
      <c r="G10" s="23" t="s">
        <v>19</v>
      </c>
      <c r="H10" s="46" t="s">
        <v>678</v>
      </c>
      <c r="I10" s="46" t="s">
        <v>679</v>
      </c>
      <c r="J10" s="31" t="s">
        <v>476</v>
      </c>
    </row>
    <row r="11" spans="1:10">
      <c r="A11" s="23">
        <v>1</v>
      </c>
      <c r="B11" s="13">
        <v>2</v>
      </c>
      <c r="C11" s="13" t="s">
        <v>63</v>
      </c>
      <c r="D11" s="13" t="s">
        <v>64</v>
      </c>
      <c r="E11" s="13" t="s">
        <v>250</v>
      </c>
      <c r="F11" s="13" t="s">
        <v>251</v>
      </c>
      <c r="G11" s="23">
        <v>7</v>
      </c>
      <c r="H11" s="47">
        <v>8</v>
      </c>
      <c r="I11" s="107">
        <v>9</v>
      </c>
      <c r="J11" s="107">
        <v>10</v>
      </c>
    </row>
    <row r="12" spans="1:10">
      <c r="A12" s="26">
        <v>1</v>
      </c>
      <c r="B12" s="26">
        <v>601</v>
      </c>
      <c r="C12" s="23"/>
      <c r="D12" s="23"/>
      <c r="E12" s="23"/>
      <c r="F12" s="23"/>
      <c r="G12" s="51" t="s">
        <v>342</v>
      </c>
      <c r="H12" s="75">
        <f>H13+H101+H132+H227+H267+H345+H399+H436+H455</f>
        <v>249283.14</v>
      </c>
      <c r="I12" s="75">
        <f>I13+I101+I132+I227+I267+I345+I399+I436+I455</f>
        <v>176002.32799999998</v>
      </c>
      <c r="J12" s="75">
        <f>J13+J101+J132+J227+J267+J345+J399+J436+J455</f>
        <v>164279.02799999999</v>
      </c>
    </row>
    <row r="13" spans="1:10">
      <c r="A13" s="23"/>
      <c r="B13" s="26"/>
      <c r="C13" s="26" t="s">
        <v>350</v>
      </c>
      <c r="D13" s="26" t="s">
        <v>344</v>
      </c>
      <c r="E13" s="23"/>
      <c r="F13" s="23"/>
      <c r="G13" s="51" t="s">
        <v>22</v>
      </c>
      <c r="H13" s="75">
        <f>H14+H48+H54+H60+H42</f>
        <v>73632.255000000019</v>
      </c>
      <c r="I13" s="75">
        <f>I14+I48+I54+I60+I42</f>
        <v>55819.628000000004</v>
      </c>
      <c r="J13" s="75">
        <f>J14+J48+J54+J60+J42</f>
        <v>56616.828000000001</v>
      </c>
    </row>
    <row r="14" spans="1:10" ht="72">
      <c r="A14" s="23"/>
      <c r="B14" s="23"/>
      <c r="C14" s="26" t="s">
        <v>350</v>
      </c>
      <c r="D14" s="26" t="s">
        <v>343</v>
      </c>
      <c r="E14" s="23"/>
      <c r="F14" s="23"/>
      <c r="G14" s="52" t="s">
        <v>59</v>
      </c>
      <c r="H14" s="75">
        <f>H15</f>
        <v>32063.328000000005</v>
      </c>
      <c r="I14" s="75">
        <f>I15</f>
        <v>31134.628000000001</v>
      </c>
      <c r="J14" s="75">
        <f>J15</f>
        <v>31134.628000000001</v>
      </c>
    </row>
    <row r="15" spans="1:10" ht="24">
      <c r="A15" s="23"/>
      <c r="B15" s="23"/>
      <c r="C15" s="23" t="s">
        <v>350</v>
      </c>
      <c r="D15" s="23" t="s">
        <v>343</v>
      </c>
      <c r="E15" s="13" t="s">
        <v>181</v>
      </c>
      <c r="F15" s="23"/>
      <c r="G15" s="52" t="s">
        <v>71</v>
      </c>
      <c r="H15" s="75">
        <f>H16+H24</f>
        <v>32063.328000000005</v>
      </c>
      <c r="I15" s="75">
        <f>I16+I24</f>
        <v>31134.628000000001</v>
      </c>
      <c r="J15" s="75">
        <f>J16+J24</f>
        <v>31134.628000000001</v>
      </c>
    </row>
    <row r="16" spans="1:10" ht="36">
      <c r="A16" s="23"/>
      <c r="B16" s="23"/>
      <c r="C16" s="23" t="s">
        <v>350</v>
      </c>
      <c r="D16" s="23" t="s">
        <v>343</v>
      </c>
      <c r="E16" s="13" t="s">
        <v>539</v>
      </c>
      <c r="F16" s="13"/>
      <c r="G16" s="52" t="s">
        <v>72</v>
      </c>
      <c r="H16" s="76">
        <f>H17</f>
        <v>1090.0920000000001</v>
      </c>
      <c r="I16" s="76">
        <f>I17</f>
        <v>880.02800000000002</v>
      </c>
      <c r="J16" s="76">
        <f>J17</f>
        <v>880.02800000000002</v>
      </c>
    </row>
    <row r="17" spans="1:14" ht="72">
      <c r="A17" s="23"/>
      <c r="B17" s="23"/>
      <c r="C17" s="23" t="s">
        <v>350</v>
      </c>
      <c r="D17" s="23" t="s">
        <v>343</v>
      </c>
      <c r="E17" s="23">
        <v>9950040680</v>
      </c>
      <c r="F17" s="23"/>
      <c r="G17" s="108" t="s">
        <v>457</v>
      </c>
      <c r="H17" s="76">
        <f>H18+H22</f>
        <v>1090.0920000000001</v>
      </c>
      <c r="I17" s="76">
        <f>I18+I22</f>
        <v>880.02800000000002</v>
      </c>
      <c r="J17" s="76">
        <f>J18+J22</f>
        <v>880.02800000000002</v>
      </c>
    </row>
    <row r="18" spans="1:14" ht="96">
      <c r="A18" s="23"/>
      <c r="B18" s="23"/>
      <c r="C18" s="23" t="s">
        <v>350</v>
      </c>
      <c r="D18" s="23" t="s">
        <v>343</v>
      </c>
      <c r="E18" s="23">
        <v>9950040680</v>
      </c>
      <c r="F18" s="33" t="s">
        <v>718</v>
      </c>
      <c r="G18" s="53" t="s">
        <v>719</v>
      </c>
      <c r="H18" s="76">
        <f>H19+H21+H20</f>
        <v>1043.3440000000001</v>
      </c>
      <c r="I18" s="76">
        <f>I19+I20+I21</f>
        <v>833.28</v>
      </c>
      <c r="J18" s="76">
        <f>J19+J20+J21</f>
        <v>833.28</v>
      </c>
    </row>
    <row r="19" spans="1:14" ht="36">
      <c r="A19" s="23"/>
      <c r="B19" s="23"/>
      <c r="C19" s="23" t="s">
        <v>350</v>
      </c>
      <c r="D19" s="23" t="s">
        <v>343</v>
      </c>
      <c r="E19" s="23">
        <v>9950040680</v>
      </c>
      <c r="F19" s="34" t="s">
        <v>720</v>
      </c>
      <c r="G19" s="54" t="s">
        <v>228</v>
      </c>
      <c r="H19" s="76">
        <v>758.3</v>
      </c>
      <c r="I19" s="76">
        <v>640</v>
      </c>
      <c r="J19" s="76">
        <v>640</v>
      </c>
    </row>
    <row r="20" spans="1:14" ht="48">
      <c r="A20" s="23"/>
      <c r="B20" s="23"/>
      <c r="C20" s="23" t="s">
        <v>350</v>
      </c>
      <c r="D20" s="23" t="s">
        <v>343</v>
      </c>
      <c r="E20" s="23">
        <v>9950040680</v>
      </c>
      <c r="F20" s="34" t="s">
        <v>721</v>
      </c>
      <c r="G20" s="54" t="s">
        <v>229</v>
      </c>
      <c r="H20" s="76">
        <v>45.015999999999998</v>
      </c>
      <c r="I20" s="76"/>
      <c r="J20" s="76"/>
    </row>
    <row r="21" spans="1:14" ht="72">
      <c r="A21" s="23"/>
      <c r="B21" s="23"/>
      <c r="C21" s="23" t="s">
        <v>350</v>
      </c>
      <c r="D21" s="23" t="s">
        <v>343</v>
      </c>
      <c r="E21" s="23">
        <v>9950040680</v>
      </c>
      <c r="F21" s="34">
        <v>129</v>
      </c>
      <c r="G21" s="54" t="s">
        <v>230</v>
      </c>
      <c r="H21" s="76">
        <v>240.02799999999999</v>
      </c>
      <c r="I21" s="76">
        <v>193.28</v>
      </c>
      <c r="J21" s="76">
        <v>193.28</v>
      </c>
    </row>
    <row r="22" spans="1:14" ht="36">
      <c r="A22" s="23"/>
      <c r="B22" s="23"/>
      <c r="C22" s="23" t="s">
        <v>350</v>
      </c>
      <c r="D22" s="23" t="s">
        <v>343</v>
      </c>
      <c r="E22" s="23">
        <v>9950040680</v>
      </c>
      <c r="F22" s="33" t="s">
        <v>352</v>
      </c>
      <c r="G22" s="53" t="s">
        <v>353</v>
      </c>
      <c r="H22" s="76">
        <f>H23</f>
        <v>46.747999999999998</v>
      </c>
      <c r="I22" s="76">
        <f>I23</f>
        <v>46.747999999999998</v>
      </c>
      <c r="J22" s="76">
        <f>J23</f>
        <v>46.747999999999998</v>
      </c>
    </row>
    <row r="23" spans="1:14" ht="36">
      <c r="A23" s="23"/>
      <c r="B23" s="23"/>
      <c r="C23" s="23" t="s">
        <v>350</v>
      </c>
      <c r="D23" s="23" t="s">
        <v>343</v>
      </c>
      <c r="E23" s="23">
        <v>9950040680</v>
      </c>
      <c r="F23" s="23" t="s">
        <v>354</v>
      </c>
      <c r="G23" s="52" t="s">
        <v>336</v>
      </c>
      <c r="H23" s="76">
        <v>46.747999999999998</v>
      </c>
      <c r="I23" s="76">
        <v>46.747999999999998</v>
      </c>
      <c r="J23" s="76">
        <v>46.747999999999998</v>
      </c>
    </row>
    <row r="24" spans="1:14" ht="48">
      <c r="A24" s="23"/>
      <c r="B24" s="23"/>
      <c r="C24" s="23" t="s">
        <v>350</v>
      </c>
      <c r="D24" s="23" t="s">
        <v>343</v>
      </c>
      <c r="E24" s="13" t="s">
        <v>180</v>
      </c>
      <c r="F24" s="23"/>
      <c r="G24" s="52" t="s">
        <v>66</v>
      </c>
      <c r="H24" s="76">
        <f>H25+H32+H37</f>
        <v>30973.236000000004</v>
      </c>
      <c r="I24" s="76">
        <f>I25+I32+I37</f>
        <v>30254.600000000002</v>
      </c>
      <c r="J24" s="76">
        <f>J25+J32+J37</f>
        <v>30254.600000000002</v>
      </c>
    </row>
    <row r="25" spans="1:14" ht="48">
      <c r="A25" s="23"/>
      <c r="B25" s="23"/>
      <c r="C25" s="23" t="s">
        <v>350</v>
      </c>
      <c r="D25" s="23" t="s">
        <v>343</v>
      </c>
      <c r="E25" s="13" t="s">
        <v>445</v>
      </c>
      <c r="F25" s="23"/>
      <c r="G25" s="52" t="s">
        <v>182</v>
      </c>
      <c r="H25" s="76">
        <f>H26+H30</f>
        <v>21880.016000000003</v>
      </c>
      <c r="I25" s="76">
        <f>I26+I30</f>
        <v>20990.7</v>
      </c>
      <c r="J25" s="76">
        <f>J26+J30</f>
        <v>20990.7</v>
      </c>
      <c r="L25" s="111"/>
      <c r="M25" s="111"/>
    </row>
    <row r="26" spans="1:14" ht="96">
      <c r="A26" s="23"/>
      <c r="B26" s="23"/>
      <c r="C26" s="23" t="s">
        <v>350</v>
      </c>
      <c r="D26" s="23" t="s">
        <v>343</v>
      </c>
      <c r="E26" s="13" t="s">
        <v>445</v>
      </c>
      <c r="F26" s="33" t="s">
        <v>718</v>
      </c>
      <c r="G26" s="53" t="s">
        <v>719</v>
      </c>
      <c r="H26" s="76">
        <f>H27+H28+H29</f>
        <v>20837.616000000002</v>
      </c>
      <c r="I26" s="76">
        <f>I27+I28+I29</f>
        <v>20489.7</v>
      </c>
      <c r="J26" s="76">
        <f>J27+J28+J29</f>
        <v>20489.7</v>
      </c>
      <c r="L26" s="3"/>
      <c r="M26" s="111"/>
    </row>
    <row r="27" spans="1:14" ht="36">
      <c r="A27" s="23"/>
      <c r="B27" s="23"/>
      <c r="C27" s="23" t="s">
        <v>350</v>
      </c>
      <c r="D27" s="23" t="s">
        <v>343</v>
      </c>
      <c r="E27" s="13" t="s">
        <v>445</v>
      </c>
      <c r="F27" s="34" t="s">
        <v>720</v>
      </c>
      <c r="G27" s="54" t="s">
        <v>228</v>
      </c>
      <c r="H27" s="76">
        <v>12778</v>
      </c>
      <c r="I27" s="76">
        <v>12480.7</v>
      </c>
      <c r="J27" s="76">
        <v>12480.7</v>
      </c>
      <c r="L27" s="3"/>
      <c r="M27" s="111"/>
    </row>
    <row r="28" spans="1:14" ht="48">
      <c r="A28" s="23"/>
      <c r="B28" s="23"/>
      <c r="C28" s="23" t="s">
        <v>350</v>
      </c>
      <c r="D28" s="23" t="s">
        <v>343</v>
      </c>
      <c r="E28" s="13" t="s">
        <v>445</v>
      </c>
      <c r="F28" s="34" t="s">
        <v>721</v>
      </c>
      <c r="G28" s="54" t="s">
        <v>229</v>
      </c>
      <c r="H28" s="76">
        <v>3257</v>
      </c>
      <c r="I28" s="76">
        <v>3257</v>
      </c>
      <c r="J28" s="76">
        <v>3257</v>
      </c>
      <c r="L28" s="3"/>
      <c r="M28" s="3"/>
      <c r="N28" s="3"/>
    </row>
    <row r="29" spans="1:14" ht="72">
      <c r="A29" s="23"/>
      <c r="B29" s="23"/>
      <c r="C29" s="23" t="s">
        <v>350</v>
      </c>
      <c r="D29" s="23" t="s">
        <v>343</v>
      </c>
      <c r="E29" s="13" t="s">
        <v>445</v>
      </c>
      <c r="F29" s="34">
        <v>129</v>
      </c>
      <c r="G29" s="54" t="s">
        <v>230</v>
      </c>
      <c r="H29" s="76">
        <v>4802.616</v>
      </c>
      <c r="I29" s="76">
        <v>4752</v>
      </c>
      <c r="J29" s="76">
        <v>4752</v>
      </c>
      <c r="L29" s="111"/>
      <c r="M29" s="111"/>
    </row>
    <row r="30" spans="1:14" ht="36">
      <c r="A30" s="23"/>
      <c r="B30" s="23"/>
      <c r="C30" s="23" t="s">
        <v>350</v>
      </c>
      <c r="D30" s="23" t="s">
        <v>343</v>
      </c>
      <c r="E30" s="13" t="s">
        <v>445</v>
      </c>
      <c r="F30" s="33" t="s">
        <v>352</v>
      </c>
      <c r="G30" s="53" t="s">
        <v>353</v>
      </c>
      <c r="H30" s="76">
        <f>H31</f>
        <v>1042.4000000000001</v>
      </c>
      <c r="I30" s="76">
        <f>I31</f>
        <v>501</v>
      </c>
      <c r="J30" s="76">
        <f>J31</f>
        <v>501</v>
      </c>
      <c r="L30" s="111"/>
      <c r="M30" s="111"/>
    </row>
    <row r="31" spans="1:14" ht="36">
      <c r="A31" s="23"/>
      <c r="B31" s="23"/>
      <c r="C31" s="23" t="s">
        <v>350</v>
      </c>
      <c r="D31" s="23" t="s">
        <v>343</v>
      </c>
      <c r="E31" s="13" t="s">
        <v>445</v>
      </c>
      <c r="F31" s="23" t="s">
        <v>354</v>
      </c>
      <c r="G31" s="52" t="s">
        <v>336</v>
      </c>
      <c r="H31" s="76">
        <v>1042.4000000000001</v>
      </c>
      <c r="I31" s="76">
        <v>501</v>
      </c>
      <c r="J31" s="76">
        <v>501</v>
      </c>
      <c r="L31" s="111"/>
      <c r="M31" s="111"/>
    </row>
    <row r="32" spans="1:14" ht="24">
      <c r="A32" s="23"/>
      <c r="B32" s="23"/>
      <c r="C32" s="23" t="s">
        <v>350</v>
      </c>
      <c r="D32" s="23" t="s">
        <v>343</v>
      </c>
      <c r="E32" s="13" t="s">
        <v>446</v>
      </c>
      <c r="F32" s="23"/>
      <c r="G32" s="52" t="s">
        <v>183</v>
      </c>
      <c r="H32" s="76">
        <f>H33</f>
        <v>1474.2839999999999</v>
      </c>
      <c r="I32" s="76">
        <f>I33</f>
        <v>1434.8999999999999</v>
      </c>
      <c r="J32" s="76">
        <f>J33</f>
        <v>1434.8999999999999</v>
      </c>
      <c r="L32" s="111"/>
      <c r="M32" s="111"/>
    </row>
    <row r="33" spans="1:13" ht="96">
      <c r="A33" s="23"/>
      <c r="B33" s="23"/>
      <c r="C33" s="23" t="s">
        <v>350</v>
      </c>
      <c r="D33" s="23" t="s">
        <v>343</v>
      </c>
      <c r="E33" s="13" t="s">
        <v>446</v>
      </c>
      <c r="F33" s="33" t="s">
        <v>718</v>
      </c>
      <c r="G33" s="53" t="s">
        <v>719</v>
      </c>
      <c r="H33" s="76">
        <f>H34+H35+H36</f>
        <v>1474.2839999999999</v>
      </c>
      <c r="I33" s="76">
        <f>I34+I35+I36</f>
        <v>1434.8999999999999</v>
      </c>
      <c r="J33" s="76">
        <f>J34+J35+J36</f>
        <v>1434.8999999999999</v>
      </c>
      <c r="L33" s="111"/>
      <c r="M33" s="111"/>
    </row>
    <row r="34" spans="1:13" ht="36">
      <c r="A34" s="23"/>
      <c r="B34" s="23"/>
      <c r="C34" s="23" t="s">
        <v>350</v>
      </c>
      <c r="D34" s="23" t="s">
        <v>343</v>
      </c>
      <c r="E34" s="13" t="s">
        <v>446</v>
      </c>
      <c r="F34" s="34" t="s">
        <v>720</v>
      </c>
      <c r="G34" s="54" t="s">
        <v>228</v>
      </c>
      <c r="H34" s="76">
        <v>877.1</v>
      </c>
      <c r="I34" s="76">
        <v>877.1</v>
      </c>
      <c r="J34" s="76">
        <v>877.1</v>
      </c>
      <c r="L34" s="111"/>
      <c r="M34" s="111"/>
    </row>
    <row r="35" spans="1:13" ht="48">
      <c r="A35" s="23"/>
      <c r="B35" s="23"/>
      <c r="C35" s="23" t="s">
        <v>350</v>
      </c>
      <c r="D35" s="23" t="s">
        <v>343</v>
      </c>
      <c r="E35" s="13" t="s">
        <v>446</v>
      </c>
      <c r="F35" s="34" t="s">
        <v>721</v>
      </c>
      <c r="G35" s="54" t="s">
        <v>229</v>
      </c>
      <c r="H35" s="76">
        <v>264.38400000000001</v>
      </c>
      <c r="I35" s="76">
        <v>225</v>
      </c>
      <c r="J35" s="76">
        <v>225</v>
      </c>
      <c r="L35" s="111"/>
      <c r="M35" s="111"/>
    </row>
    <row r="36" spans="1:13" ht="72">
      <c r="A36" s="23"/>
      <c r="B36" s="23"/>
      <c r="C36" s="23" t="s">
        <v>350</v>
      </c>
      <c r="D36" s="23" t="s">
        <v>343</v>
      </c>
      <c r="E36" s="13" t="s">
        <v>446</v>
      </c>
      <c r="F36" s="34">
        <v>129</v>
      </c>
      <c r="G36" s="54" t="s">
        <v>230</v>
      </c>
      <c r="H36" s="76">
        <v>332.8</v>
      </c>
      <c r="I36" s="76">
        <v>332.8</v>
      </c>
      <c r="J36" s="76">
        <v>332.8</v>
      </c>
      <c r="L36" s="111"/>
      <c r="M36" s="111"/>
    </row>
    <row r="37" spans="1:13" ht="72">
      <c r="A37" s="23"/>
      <c r="B37" s="23"/>
      <c r="C37" s="23" t="s">
        <v>350</v>
      </c>
      <c r="D37" s="23" t="s">
        <v>343</v>
      </c>
      <c r="E37" s="13" t="s">
        <v>447</v>
      </c>
      <c r="F37" s="34"/>
      <c r="G37" s="54" t="s">
        <v>673</v>
      </c>
      <c r="H37" s="76">
        <f>H38</f>
        <v>7618.9359999999997</v>
      </c>
      <c r="I37" s="76">
        <f>I38</f>
        <v>7829</v>
      </c>
      <c r="J37" s="76">
        <f>J38</f>
        <v>7829</v>
      </c>
      <c r="L37" s="111"/>
      <c r="M37" s="111"/>
    </row>
    <row r="38" spans="1:13" ht="96">
      <c r="A38" s="23"/>
      <c r="B38" s="23"/>
      <c r="C38" s="23" t="s">
        <v>350</v>
      </c>
      <c r="D38" s="23" t="s">
        <v>343</v>
      </c>
      <c r="E38" s="13" t="s">
        <v>447</v>
      </c>
      <c r="F38" s="33" t="s">
        <v>718</v>
      </c>
      <c r="G38" s="53" t="s">
        <v>719</v>
      </c>
      <c r="H38" s="76">
        <f>H39+H40+H41</f>
        <v>7618.9359999999997</v>
      </c>
      <c r="I38" s="76">
        <f>I39+I40+I41</f>
        <v>7829</v>
      </c>
      <c r="J38" s="76">
        <f>J39+J40+J41</f>
        <v>7829</v>
      </c>
    </row>
    <row r="39" spans="1:13" ht="36">
      <c r="A39" s="23"/>
      <c r="B39" s="23"/>
      <c r="C39" s="23" t="s">
        <v>350</v>
      </c>
      <c r="D39" s="23" t="s">
        <v>343</v>
      </c>
      <c r="E39" s="13" t="s">
        <v>447</v>
      </c>
      <c r="F39" s="34" t="s">
        <v>720</v>
      </c>
      <c r="G39" s="54" t="s">
        <v>228</v>
      </c>
      <c r="H39" s="76">
        <v>4596.7</v>
      </c>
      <c r="I39" s="76">
        <v>4715</v>
      </c>
      <c r="J39" s="76">
        <v>4715</v>
      </c>
    </row>
    <row r="40" spans="1:13" ht="24">
      <c r="A40" s="23"/>
      <c r="B40" s="23"/>
      <c r="C40" s="23" t="s">
        <v>350</v>
      </c>
      <c r="D40" s="23" t="s">
        <v>343</v>
      </c>
      <c r="E40" s="13" t="s">
        <v>447</v>
      </c>
      <c r="F40" s="34" t="s">
        <v>721</v>
      </c>
      <c r="G40" s="54" t="s">
        <v>722</v>
      </c>
      <c r="H40" s="76">
        <v>1252.9839999999999</v>
      </c>
      <c r="I40" s="76">
        <v>1298</v>
      </c>
      <c r="J40" s="76">
        <v>1298</v>
      </c>
    </row>
    <row r="41" spans="1:13" ht="72">
      <c r="A41" s="23"/>
      <c r="B41" s="23"/>
      <c r="C41" s="23" t="s">
        <v>350</v>
      </c>
      <c r="D41" s="23" t="s">
        <v>343</v>
      </c>
      <c r="E41" s="13" t="s">
        <v>447</v>
      </c>
      <c r="F41" s="34">
        <v>129</v>
      </c>
      <c r="G41" s="54" t="s">
        <v>230</v>
      </c>
      <c r="H41" s="76">
        <v>1769.252</v>
      </c>
      <c r="I41" s="76">
        <v>1816</v>
      </c>
      <c r="J41" s="76">
        <v>1816</v>
      </c>
    </row>
    <row r="42" spans="1:13">
      <c r="A42" s="23"/>
      <c r="B42" s="23"/>
      <c r="C42" s="26" t="s">
        <v>350</v>
      </c>
      <c r="D42" s="27" t="s">
        <v>27</v>
      </c>
      <c r="E42" s="27"/>
      <c r="F42" s="104"/>
      <c r="G42" s="177" t="s">
        <v>475</v>
      </c>
      <c r="H42" s="75">
        <f t="shared" ref="H42:J46" si="0">H43</f>
        <v>103.6</v>
      </c>
      <c r="I42" s="75">
        <f t="shared" si="0"/>
        <v>6.9</v>
      </c>
      <c r="J42" s="75">
        <f t="shared" si="0"/>
        <v>11.1</v>
      </c>
    </row>
    <row r="43" spans="1:13" ht="24">
      <c r="A43" s="23"/>
      <c r="B43" s="23"/>
      <c r="C43" s="23" t="s">
        <v>350</v>
      </c>
      <c r="D43" s="13" t="s">
        <v>27</v>
      </c>
      <c r="E43" s="13" t="s">
        <v>181</v>
      </c>
      <c r="F43" s="23"/>
      <c r="G43" s="52" t="s">
        <v>71</v>
      </c>
      <c r="H43" s="76">
        <f t="shared" si="0"/>
        <v>103.6</v>
      </c>
      <c r="I43" s="76">
        <f t="shared" si="0"/>
        <v>6.9</v>
      </c>
      <c r="J43" s="76">
        <f t="shared" si="0"/>
        <v>11.1</v>
      </c>
    </row>
    <row r="44" spans="1:13" ht="36">
      <c r="A44" s="23"/>
      <c r="B44" s="23"/>
      <c r="C44" s="29" t="s">
        <v>350</v>
      </c>
      <c r="D44" s="30" t="s">
        <v>27</v>
      </c>
      <c r="E44" s="118" t="s">
        <v>539</v>
      </c>
      <c r="F44" s="30"/>
      <c r="G44" s="62" t="s">
        <v>72</v>
      </c>
      <c r="H44" s="76">
        <f t="shared" si="0"/>
        <v>103.6</v>
      </c>
      <c r="I44" s="76">
        <f t="shared" si="0"/>
        <v>6.9</v>
      </c>
      <c r="J44" s="76">
        <f t="shared" si="0"/>
        <v>11.1</v>
      </c>
    </row>
    <row r="45" spans="1:13" ht="72">
      <c r="A45" s="23"/>
      <c r="B45" s="23"/>
      <c r="C45" s="23" t="s">
        <v>350</v>
      </c>
      <c r="D45" s="13" t="s">
        <v>27</v>
      </c>
      <c r="E45" s="119">
        <v>9950051200</v>
      </c>
      <c r="F45" s="34"/>
      <c r="G45" s="38" t="s">
        <v>474</v>
      </c>
      <c r="H45" s="109">
        <f t="shared" si="0"/>
        <v>103.6</v>
      </c>
      <c r="I45" s="109">
        <f t="shared" si="0"/>
        <v>6.9</v>
      </c>
      <c r="J45" s="109">
        <f t="shared" si="0"/>
        <v>11.1</v>
      </c>
    </row>
    <row r="46" spans="1:13" ht="36">
      <c r="A46" s="23"/>
      <c r="B46" s="23"/>
      <c r="C46" s="23" t="s">
        <v>350</v>
      </c>
      <c r="D46" s="13" t="s">
        <v>27</v>
      </c>
      <c r="E46" s="107">
        <v>9950051200</v>
      </c>
      <c r="F46" s="33" t="s">
        <v>352</v>
      </c>
      <c r="G46" s="53" t="s">
        <v>353</v>
      </c>
      <c r="H46" s="109">
        <f t="shared" si="0"/>
        <v>103.6</v>
      </c>
      <c r="I46" s="109">
        <f t="shared" si="0"/>
        <v>6.9</v>
      </c>
      <c r="J46" s="109">
        <f t="shared" si="0"/>
        <v>11.1</v>
      </c>
    </row>
    <row r="47" spans="1:13" ht="36">
      <c r="A47" s="23"/>
      <c r="B47" s="23"/>
      <c r="C47" s="23" t="s">
        <v>350</v>
      </c>
      <c r="D47" s="13" t="s">
        <v>27</v>
      </c>
      <c r="E47" s="107">
        <v>9950051200</v>
      </c>
      <c r="F47" s="23" t="s">
        <v>354</v>
      </c>
      <c r="G47" s="52" t="s">
        <v>336</v>
      </c>
      <c r="H47" s="109">
        <v>103.6</v>
      </c>
      <c r="I47" s="76">
        <v>6.9</v>
      </c>
      <c r="J47" s="76">
        <v>11.1</v>
      </c>
    </row>
    <row r="48" spans="1:13" ht="24">
      <c r="A48" s="23"/>
      <c r="B48" s="23"/>
      <c r="C48" s="102" t="s">
        <v>350</v>
      </c>
      <c r="D48" s="103" t="s">
        <v>361</v>
      </c>
      <c r="E48" s="107"/>
      <c r="F48" s="107"/>
      <c r="G48" s="110" t="s">
        <v>458</v>
      </c>
      <c r="H48" s="75">
        <f>H49</f>
        <v>3581</v>
      </c>
      <c r="I48" s="75"/>
      <c r="J48" s="75"/>
    </row>
    <row r="49" spans="1:10" ht="24">
      <c r="A49" s="23"/>
      <c r="B49" s="23"/>
      <c r="C49" s="29" t="s">
        <v>350</v>
      </c>
      <c r="D49" s="30" t="s">
        <v>361</v>
      </c>
      <c r="E49" s="13" t="s">
        <v>181</v>
      </c>
      <c r="F49" s="13"/>
      <c r="G49" s="52" t="s">
        <v>71</v>
      </c>
      <c r="H49" s="76">
        <f>H50</f>
        <v>3581</v>
      </c>
      <c r="I49" s="76"/>
      <c r="J49" s="76"/>
    </row>
    <row r="50" spans="1:10" ht="48">
      <c r="A50" s="23"/>
      <c r="B50" s="23"/>
      <c r="C50" s="29" t="s">
        <v>350</v>
      </c>
      <c r="D50" s="30" t="s">
        <v>361</v>
      </c>
      <c r="E50" s="13" t="s">
        <v>515</v>
      </c>
      <c r="F50" s="13"/>
      <c r="G50" s="52" t="s">
        <v>516</v>
      </c>
      <c r="H50" s="76">
        <f>H51</f>
        <v>3581</v>
      </c>
      <c r="I50" s="76"/>
      <c r="J50" s="76"/>
    </row>
    <row r="51" spans="1:10" ht="36">
      <c r="A51" s="23"/>
      <c r="B51" s="23"/>
      <c r="C51" s="29" t="s">
        <v>350</v>
      </c>
      <c r="D51" s="30" t="s">
        <v>361</v>
      </c>
      <c r="E51" s="107">
        <v>9940020170</v>
      </c>
      <c r="F51" s="107"/>
      <c r="G51" s="38" t="s">
        <v>459</v>
      </c>
      <c r="H51" s="76">
        <f>H52</f>
        <v>3581</v>
      </c>
      <c r="I51" s="76"/>
      <c r="J51" s="76"/>
    </row>
    <row r="52" spans="1:10" ht="36">
      <c r="A52" s="23"/>
      <c r="B52" s="23"/>
      <c r="C52" s="29" t="s">
        <v>350</v>
      </c>
      <c r="D52" s="30" t="s">
        <v>361</v>
      </c>
      <c r="E52" s="107">
        <v>9940020170</v>
      </c>
      <c r="F52" s="33" t="s">
        <v>352</v>
      </c>
      <c r="G52" s="53" t="s">
        <v>353</v>
      </c>
      <c r="H52" s="76">
        <f>H53</f>
        <v>3581</v>
      </c>
      <c r="I52" s="76"/>
      <c r="J52" s="76"/>
    </row>
    <row r="53" spans="1:10" ht="36">
      <c r="A53" s="23"/>
      <c r="B53" s="23"/>
      <c r="C53" s="29" t="s">
        <v>350</v>
      </c>
      <c r="D53" s="30" t="s">
        <v>361</v>
      </c>
      <c r="E53" s="107">
        <v>9940020170</v>
      </c>
      <c r="F53" s="23" t="s">
        <v>354</v>
      </c>
      <c r="G53" s="52" t="s">
        <v>336</v>
      </c>
      <c r="H53" s="76">
        <v>3581</v>
      </c>
      <c r="I53" s="76"/>
      <c r="J53" s="76"/>
    </row>
    <row r="54" spans="1:10">
      <c r="A54" s="23"/>
      <c r="B54" s="23"/>
      <c r="C54" s="26" t="s">
        <v>350</v>
      </c>
      <c r="D54" s="26" t="s">
        <v>429</v>
      </c>
      <c r="E54" s="27"/>
      <c r="F54" s="26"/>
      <c r="G54" s="56" t="s">
        <v>400</v>
      </c>
      <c r="H54" s="75">
        <f>H57</f>
        <v>200</v>
      </c>
      <c r="I54" s="75">
        <f>I57</f>
        <v>200</v>
      </c>
      <c r="J54" s="75">
        <f>J57</f>
        <v>200</v>
      </c>
    </row>
    <row r="55" spans="1:10" ht="24">
      <c r="A55" s="23"/>
      <c r="B55" s="23"/>
      <c r="C55" s="23" t="s">
        <v>350</v>
      </c>
      <c r="D55" s="23" t="s">
        <v>429</v>
      </c>
      <c r="E55" s="13" t="s">
        <v>181</v>
      </c>
      <c r="F55" s="13"/>
      <c r="G55" s="52" t="s">
        <v>71</v>
      </c>
      <c r="H55" s="76">
        <f>H57</f>
        <v>200</v>
      </c>
      <c r="I55" s="76">
        <f>I57</f>
        <v>200</v>
      </c>
      <c r="J55" s="76">
        <f>J57</f>
        <v>200</v>
      </c>
    </row>
    <row r="56" spans="1:10" ht="24">
      <c r="A56" s="23"/>
      <c r="B56" s="23"/>
      <c r="C56" s="23" t="s">
        <v>350</v>
      </c>
      <c r="D56" s="23" t="s">
        <v>429</v>
      </c>
      <c r="E56" s="13" t="s">
        <v>234</v>
      </c>
      <c r="F56" s="13"/>
      <c r="G56" s="52" t="s">
        <v>235</v>
      </c>
      <c r="H56" s="76">
        <f>H57</f>
        <v>200</v>
      </c>
      <c r="I56" s="76">
        <f>I57</f>
        <v>200</v>
      </c>
      <c r="J56" s="76">
        <f>J57</f>
        <v>200</v>
      </c>
    </row>
    <row r="57" spans="1:10" ht="24">
      <c r="A57" s="23"/>
      <c r="B57" s="23"/>
      <c r="C57" s="23" t="s">
        <v>350</v>
      </c>
      <c r="D57" s="23" t="s">
        <v>429</v>
      </c>
      <c r="E57" s="13" t="s">
        <v>448</v>
      </c>
      <c r="F57" s="23"/>
      <c r="G57" s="52" t="s">
        <v>715</v>
      </c>
      <c r="H57" s="76">
        <f>H59</f>
        <v>200</v>
      </c>
      <c r="I57" s="76">
        <f>I59</f>
        <v>200</v>
      </c>
      <c r="J57" s="76">
        <f>J59</f>
        <v>200</v>
      </c>
    </row>
    <row r="58" spans="1:10">
      <c r="A58" s="23"/>
      <c r="B58" s="23"/>
      <c r="C58" s="23" t="s">
        <v>350</v>
      </c>
      <c r="D58" s="23" t="s">
        <v>429</v>
      </c>
      <c r="E58" s="13" t="s">
        <v>448</v>
      </c>
      <c r="F58" s="23">
        <v>800</v>
      </c>
      <c r="G58" s="52" t="s">
        <v>359</v>
      </c>
      <c r="H58" s="76">
        <v>200</v>
      </c>
      <c r="I58" s="76">
        <v>200</v>
      </c>
      <c r="J58" s="76">
        <v>200</v>
      </c>
    </row>
    <row r="59" spans="1:10">
      <c r="A59" s="23"/>
      <c r="B59" s="23"/>
      <c r="C59" s="23" t="s">
        <v>350</v>
      </c>
      <c r="D59" s="23" t="s">
        <v>429</v>
      </c>
      <c r="E59" s="13" t="s">
        <v>448</v>
      </c>
      <c r="F59" s="23" t="s">
        <v>65</v>
      </c>
      <c r="G59" s="52" t="s">
        <v>70</v>
      </c>
      <c r="H59" s="76">
        <v>200</v>
      </c>
      <c r="I59" s="76">
        <v>200</v>
      </c>
      <c r="J59" s="76">
        <v>200</v>
      </c>
    </row>
    <row r="60" spans="1:10" ht="24">
      <c r="A60" s="23"/>
      <c r="B60" s="23"/>
      <c r="C60" s="26" t="s">
        <v>350</v>
      </c>
      <c r="D60" s="26" t="s">
        <v>24</v>
      </c>
      <c r="E60" s="13"/>
      <c r="F60" s="23"/>
      <c r="G60" s="56" t="s">
        <v>25</v>
      </c>
      <c r="H60" s="75">
        <f>H61</f>
        <v>37684.327000000005</v>
      </c>
      <c r="I60" s="75">
        <f>I61</f>
        <v>24478.100000000002</v>
      </c>
      <c r="J60" s="75">
        <f>J61</f>
        <v>25271.100000000002</v>
      </c>
    </row>
    <row r="61" spans="1:10" ht="24">
      <c r="A61" s="23"/>
      <c r="B61" s="23"/>
      <c r="C61" s="23" t="s">
        <v>350</v>
      </c>
      <c r="D61" s="23" t="s">
        <v>24</v>
      </c>
      <c r="E61" s="13" t="s">
        <v>181</v>
      </c>
      <c r="F61" s="23"/>
      <c r="G61" s="52" t="s">
        <v>71</v>
      </c>
      <c r="H61" s="76">
        <f>H62+H67+H94</f>
        <v>37684.327000000005</v>
      </c>
      <c r="I61" s="76">
        <f>I62+I67+I94</f>
        <v>24478.100000000002</v>
      </c>
      <c r="J61" s="76">
        <f>J62+J67+J94</f>
        <v>25271.100000000002</v>
      </c>
    </row>
    <row r="62" spans="1:10" ht="48">
      <c r="A62" s="23"/>
      <c r="B62" s="23"/>
      <c r="C62" s="23" t="s">
        <v>350</v>
      </c>
      <c r="D62" s="23" t="s">
        <v>24</v>
      </c>
      <c r="E62" s="13" t="s">
        <v>180</v>
      </c>
      <c r="F62" s="23"/>
      <c r="G62" s="52" t="s">
        <v>68</v>
      </c>
      <c r="H62" s="76">
        <f t="shared" ref="H62:J63" si="1">H63</f>
        <v>508</v>
      </c>
      <c r="I62" s="76">
        <f t="shared" si="1"/>
        <v>508</v>
      </c>
      <c r="J62" s="76">
        <f t="shared" si="1"/>
        <v>508</v>
      </c>
    </row>
    <row r="63" spans="1:10" ht="48">
      <c r="A63" s="23"/>
      <c r="B63" s="23"/>
      <c r="C63" s="23" t="s">
        <v>350</v>
      </c>
      <c r="D63" s="23" t="s">
        <v>24</v>
      </c>
      <c r="E63" s="13" t="s">
        <v>445</v>
      </c>
      <c r="F63" s="23"/>
      <c r="G63" s="52" t="s">
        <v>182</v>
      </c>
      <c r="H63" s="76">
        <f t="shared" si="1"/>
        <v>508</v>
      </c>
      <c r="I63" s="76">
        <f t="shared" si="1"/>
        <v>508</v>
      </c>
      <c r="J63" s="76">
        <f t="shared" si="1"/>
        <v>508</v>
      </c>
    </row>
    <row r="64" spans="1:10" ht="96">
      <c r="A64" s="23"/>
      <c r="B64" s="23"/>
      <c r="C64" s="23" t="s">
        <v>350</v>
      </c>
      <c r="D64" s="23" t="s">
        <v>24</v>
      </c>
      <c r="E64" s="13" t="s">
        <v>445</v>
      </c>
      <c r="F64" s="33" t="s">
        <v>718</v>
      </c>
      <c r="G64" s="53" t="s">
        <v>719</v>
      </c>
      <c r="H64" s="76">
        <f>H65+H66</f>
        <v>508</v>
      </c>
      <c r="I64" s="76">
        <f>I65+I66</f>
        <v>508</v>
      </c>
      <c r="J64" s="76">
        <f>J65+J66</f>
        <v>508</v>
      </c>
    </row>
    <row r="65" spans="1:10" ht="48">
      <c r="A65" s="23"/>
      <c r="B65" s="23"/>
      <c r="C65" s="23" t="s">
        <v>350</v>
      </c>
      <c r="D65" s="23" t="s">
        <v>24</v>
      </c>
      <c r="E65" s="13" t="s">
        <v>445</v>
      </c>
      <c r="F65" s="34" t="s">
        <v>721</v>
      </c>
      <c r="G65" s="54" t="s">
        <v>229</v>
      </c>
      <c r="H65" s="76">
        <v>390</v>
      </c>
      <c r="I65" s="76">
        <v>390</v>
      </c>
      <c r="J65" s="76">
        <v>390</v>
      </c>
    </row>
    <row r="66" spans="1:10" ht="72">
      <c r="A66" s="23"/>
      <c r="B66" s="23"/>
      <c r="C66" s="23" t="s">
        <v>350</v>
      </c>
      <c r="D66" s="23" t="s">
        <v>24</v>
      </c>
      <c r="E66" s="13" t="s">
        <v>445</v>
      </c>
      <c r="F66" s="34">
        <v>129</v>
      </c>
      <c r="G66" s="54" t="s">
        <v>230</v>
      </c>
      <c r="H66" s="76">
        <v>118</v>
      </c>
      <c r="I66" s="76">
        <v>118</v>
      </c>
      <c r="J66" s="76">
        <v>118</v>
      </c>
    </row>
    <row r="67" spans="1:10" ht="48">
      <c r="A67" s="23"/>
      <c r="B67" s="23"/>
      <c r="C67" s="23" t="s">
        <v>350</v>
      </c>
      <c r="D67" s="23" t="s">
        <v>24</v>
      </c>
      <c r="E67" s="13" t="s">
        <v>515</v>
      </c>
      <c r="F67" s="13"/>
      <c r="G67" s="52" t="s">
        <v>516</v>
      </c>
      <c r="H67" s="76">
        <f>H78+H68+H84+H91+H81</f>
        <v>36912.327000000005</v>
      </c>
      <c r="I67" s="76">
        <f>I78+I68+I84+I91+I81</f>
        <v>23706.100000000002</v>
      </c>
      <c r="J67" s="76">
        <f>J78+J68+J84+J91+J81</f>
        <v>24499.100000000002</v>
      </c>
    </row>
    <row r="68" spans="1:10" ht="60">
      <c r="A68" s="23"/>
      <c r="B68" s="23"/>
      <c r="C68" s="13" t="s">
        <v>350</v>
      </c>
      <c r="D68" s="13" t="s">
        <v>24</v>
      </c>
      <c r="E68" s="13" t="s">
        <v>574</v>
      </c>
      <c r="F68" s="34"/>
      <c r="G68" s="58" t="s">
        <v>504</v>
      </c>
      <c r="H68" s="123">
        <f>H69+H73+H75</f>
        <v>16208.861000000003</v>
      </c>
      <c r="I68" s="123">
        <f>I69+I73+I75</f>
        <v>13070.400000000001</v>
      </c>
      <c r="J68" s="123">
        <f>J69+J73+J75</f>
        <v>13863.400000000001</v>
      </c>
    </row>
    <row r="69" spans="1:10" ht="96">
      <c r="A69" s="23"/>
      <c r="B69" s="23"/>
      <c r="C69" s="13" t="s">
        <v>350</v>
      </c>
      <c r="D69" s="13" t="s">
        <v>24</v>
      </c>
      <c r="E69" s="13" t="s">
        <v>574</v>
      </c>
      <c r="F69" s="33" t="s">
        <v>718</v>
      </c>
      <c r="G69" s="53" t="s">
        <v>719</v>
      </c>
      <c r="H69" s="123">
        <f>H70+H71+H72</f>
        <v>7884.4000000000005</v>
      </c>
      <c r="I69" s="123">
        <f>I70+I71+I72</f>
        <v>7884.4000000000005</v>
      </c>
      <c r="J69" s="123">
        <f>J70+J71+J72</f>
        <v>7884.4000000000005</v>
      </c>
    </row>
    <row r="70" spans="1:10" ht="24">
      <c r="A70" s="23"/>
      <c r="B70" s="23"/>
      <c r="C70" s="13" t="s">
        <v>350</v>
      </c>
      <c r="D70" s="13" t="s">
        <v>24</v>
      </c>
      <c r="E70" s="13" t="s">
        <v>574</v>
      </c>
      <c r="F70" s="34" t="s">
        <v>725</v>
      </c>
      <c r="G70" s="54" t="s">
        <v>52</v>
      </c>
      <c r="H70" s="123">
        <v>6039.1</v>
      </c>
      <c r="I70" s="123">
        <v>6039.1</v>
      </c>
      <c r="J70" s="123">
        <v>6039.1</v>
      </c>
    </row>
    <row r="71" spans="1:10" ht="24">
      <c r="A71" s="23"/>
      <c r="B71" s="23"/>
      <c r="C71" s="13" t="s">
        <v>350</v>
      </c>
      <c r="D71" s="13" t="s">
        <v>24</v>
      </c>
      <c r="E71" s="13" t="s">
        <v>574</v>
      </c>
      <c r="F71" s="34">
        <v>112</v>
      </c>
      <c r="G71" s="54" t="s">
        <v>722</v>
      </c>
      <c r="H71" s="123">
        <v>21.6</v>
      </c>
      <c r="I71" s="123">
        <v>21.6</v>
      </c>
      <c r="J71" s="123">
        <v>21.6</v>
      </c>
    </row>
    <row r="72" spans="1:10" ht="60">
      <c r="A72" s="23"/>
      <c r="B72" s="23"/>
      <c r="C72" s="13" t="s">
        <v>350</v>
      </c>
      <c r="D72" s="13" t="s">
        <v>24</v>
      </c>
      <c r="E72" s="13" t="s">
        <v>574</v>
      </c>
      <c r="F72" s="34">
        <v>119</v>
      </c>
      <c r="G72" s="54" t="s">
        <v>466</v>
      </c>
      <c r="H72" s="123">
        <v>1823.7</v>
      </c>
      <c r="I72" s="123">
        <v>1823.7</v>
      </c>
      <c r="J72" s="123">
        <v>1823.7</v>
      </c>
    </row>
    <row r="73" spans="1:10" ht="36">
      <c r="A73" s="23"/>
      <c r="B73" s="23"/>
      <c r="C73" s="13" t="s">
        <v>350</v>
      </c>
      <c r="D73" s="13" t="s">
        <v>24</v>
      </c>
      <c r="E73" s="13" t="s">
        <v>574</v>
      </c>
      <c r="F73" s="33" t="s">
        <v>352</v>
      </c>
      <c r="G73" s="53" t="s">
        <v>353</v>
      </c>
      <c r="H73" s="123">
        <f>H74</f>
        <v>8293.3610000000008</v>
      </c>
      <c r="I73" s="123">
        <f>I74</f>
        <v>5164</v>
      </c>
      <c r="J73" s="123">
        <f>J74</f>
        <v>5957</v>
      </c>
    </row>
    <row r="74" spans="1:10" ht="24">
      <c r="A74" s="23"/>
      <c r="B74" s="23"/>
      <c r="C74" s="13" t="s">
        <v>350</v>
      </c>
      <c r="D74" s="13" t="s">
        <v>24</v>
      </c>
      <c r="E74" s="13" t="s">
        <v>574</v>
      </c>
      <c r="F74" s="23" t="s">
        <v>354</v>
      </c>
      <c r="G74" s="52" t="s">
        <v>355</v>
      </c>
      <c r="H74" s="123">
        <v>8293.3610000000008</v>
      </c>
      <c r="I74" s="123">
        <v>5164</v>
      </c>
      <c r="J74" s="123">
        <v>5957</v>
      </c>
    </row>
    <row r="75" spans="1:10">
      <c r="A75" s="23"/>
      <c r="B75" s="23"/>
      <c r="C75" s="13" t="s">
        <v>350</v>
      </c>
      <c r="D75" s="13" t="s">
        <v>24</v>
      </c>
      <c r="E75" s="13" t="s">
        <v>574</v>
      </c>
      <c r="F75" s="33" t="s">
        <v>358</v>
      </c>
      <c r="G75" s="53" t="s">
        <v>359</v>
      </c>
      <c r="H75" s="76">
        <f>H77+H76</f>
        <v>31.1</v>
      </c>
      <c r="I75" s="76">
        <f>I77</f>
        <v>22</v>
      </c>
      <c r="J75" s="76">
        <f>J77</f>
        <v>22</v>
      </c>
    </row>
    <row r="76" spans="1:10" ht="24">
      <c r="A76" s="23"/>
      <c r="B76" s="23"/>
      <c r="C76" s="13" t="s">
        <v>350</v>
      </c>
      <c r="D76" s="13" t="s">
        <v>24</v>
      </c>
      <c r="E76" s="13" t="s">
        <v>574</v>
      </c>
      <c r="F76" s="33">
        <v>851</v>
      </c>
      <c r="G76" s="53" t="s">
        <v>754</v>
      </c>
      <c r="H76" s="76">
        <v>9.1</v>
      </c>
      <c r="I76" s="76"/>
      <c r="J76" s="76"/>
    </row>
    <row r="77" spans="1:10" ht="24">
      <c r="A77" s="23"/>
      <c r="B77" s="23"/>
      <c r="C77" s="13" t="s">
        <v>350</v>
      </c>
      <c r="D77" s="13" t="s">
        <v>24</v>
      </c>
      <c r="E77" s="13" t="s">
        <v>574</v>
      </c>
      <c r="F77" s="23" t="s">
        <v>723</v>
      </c>
      <c r="G77" s="54" t="s">
        <v>724</v>
      </c>
      <c r="H77" s="76">
        <v>22</v>
      </c>
      <c r="I77" s="76">
        <v>22</v>
      </c>
      <c r="J77" s="76">
        <v>22</v>
      </c>
    </row>
    <row r="78" spans="1:10" ht="24">
      <c r="A78" s="23"/>
      <c r="B78" s="23"/>
      <c r="C78" s="23" t="s">
        <v>350</v>
      </c>
      <c r="D78" s="23" t="s">
        <v>24</v>
      </c>
      <c r="E78" s="13" t="s">
        <v>668</v>
      </c>
      <c r="F78" s="23"/>
      <c r="G78" s="52" t="s">
        <v>518</v>
      </c>
      <c r="H78" s="76">
        <f t="shared" ref="H78:J79" si="2">H79</f>
        <v>421.5</v>
      </c>
      <c r="I78" s="76">
        <f t="shared" si="2"/>
        <v>421</v>
      </c>
      <c r="J78" s="76">
        <f t="shared" si="2"/>
        <v>421</v>
      </c>
    </row>
    <row r="79" spans="1:10" ht="36">
      <c r="A79" s="23"/>
      <c r="B79" s="23"/>
      <c r="C79" s="23" t="s">
        <v>350</v>
      </c>
      <c r="D79" s="23" t="s">
        <v>24</v>
      </c>
      <c r="E79" s="13" t="s">
        <v>668</v>
      </c>
      <c r="F79" s="33" t="s">
        <v>352</v>
      </c>
      <c r="G79" s="53" t="s">
        <v>353</v>
      </c>
      <c r="H79" s="76">
        <f t="shared" si="2"/>
        <v>421.5</v>
      </c>
      <c r="I79" s="76">
        <f t="shared" si="2"/>
        <v>421</v>
      </c>
      <c r="J79" s="76">
        <f t="shared" si="2"/>
        <v>421</v>
      </c>
    </row>
    <row r="80" spans="1:10" ht="36">
      <c r="A80" s="23"/>
      <c r="B80" s="23"/>
      <c r="C80" s="23" t="s">
        <v>350</v>
      </c>
      <c r="D80" s="23" t="s">
        <v>24</v>
      </c>
      <c r="E80" s="13" t="s">
        <v>668</v>
      </c>
      <c r="F80" s="23" t="s">
        <v>354</v>
      </c>
      <c r="G80" s="52" t="s">
        <v>336</v>
      </c>
      <c r="H80" s="76">
        <v>421.5</v>
      </c>
      <c r="I80" s="76">
        <v>421</v>
      </c>
      <c r="J80" s="76">
        <v>421</v>
      </c>
    </row>
    <row r="81" spans="1:10" ht="48">
      <c r="A81" s="23"/>
      <c r="B81" s="23"/>
      <c r="C81" s="23" t="s">
        <v>350</v>
      </c>
      <c r="D81" s="23" t="s">
        <v>24</v>
      </c>
      <c r="E81" s="13" t="s">
        <v>2</v>
      </c>
      <c r="F81" s="23"/>
      <c r="G81" s="52" t="s">
        <v>393</v>
      </c>
      <c r="H81" s="76">
        <f t="shared" ref="H81:J82" si="3">H82</f>
        <v>115</v>
      </c>
      <c r="I81" s="76">
        <f t="shared" si="3"/>
        <v>115</v>
      </c>
      <c r="J81" s="76">
        <f t="shared" si="3"/>
        <v>115</v>
      </c>
    </row>
    <row r="82" spans="1:10" ht="36">
      <c r="A82" s="23"/>
      <c r="B82" s="23"/>
      <c r="C82" s="23" t="s">
        <v>350</v>
      </c>
      <c r="D82" s="23" t="s">
        <v>24</v>
      </c>
      <c r="E82" s="13" t="s">
        <v>2</v>
      </c>
      <c r="F82" s="33" t="s">
        <v>352</v>
      </c>
      <c r="G82" s="53" t="s">
        <v>353</v>
      </c>
      <c r="H82" s="76">
        <f t="shared" si="3"/>
        <v>115</v>
      </c>
      <c r="I82" s="76">
        <f t="shared" si="3"/>
        <v>115</v>
      </c>
      <c r="J82" s="76">
        <f t="shared" si="3"/>
        <v>115</v>
      </c>
    </row>
    <row r="83" spans="1:10" ht="36">
      <c r="A83" s="23"/>
      <c r="B83" s="23"/>
      <c r="C83" s="23" t="s">
        <v>350</v>
      </c>
      <c r="D83" s="23" t="s">
        <v>24</v>
      </c>
      <c r="E83" s="13" t="s">
        <v>2</v>
      </c>
      <c r="F83" s="23" t="s">
        <v>354</v>
      </c>
      <c r="G83" s="52" t="s">
        <v>336</v>
      </c>
      <c r="H83" s="76">
        <v>115</v>
      </c>
      <c r="I83" s="76">
        <v>115</v>
      </c>
      <c r="J83" s="76">
        <v>115</v>
      </c>
    </row>
    <row r="84" spans="1:10" ht="36">
      <c r="A84" s="23"/>
      <c r="B84" s="26"/>
      <c r="C84" s="13" t="s">
        <v>350</v>
      </c>
      <c r="D84" s="13" t="s">
        <v>24</v>
      </c>
      <c r="E84" s="13" t="s">
        <v>576</v>
      </c>
      <c r="F84" s="34"/>
      <c r="G84" s="58" t="s">
        <v>502</v>
      </c>
      <c r="H84" s="76">
        <f>H85+H89</f>
        <v>10079.200000000001</v>
      </c>
      <c r="I84" s="76">
        <f>I85+I89</f>
        <v>10099.700000000001</v>
      </c>
      <c r="J84" s="76">
        <f>J85+J89</f>
        <v>10099.700000000001</v>
      </c>
    </row>
    <row r="85" spans="1:10" ht="96">
      <c r="A85" s="23"/>
      <c r="B85" s="26"/>
      <c r="C85" s="13" t="s">
        <v>350</v>
      </c>
      <c r="D85" s="13" t="s">
        <v>24</v>
      </c>
      <c r="E85" s="13" t="s">
        <v>576</v>
      </c>
      <c r="F85" s="33" t="s">
        <v>718</v>
      </c>
      <c r="G85" s="53" t="s">
        <v>719</v>
      </c>
      <c r="H85" s="76">
        <f>H86+H87+H88</f>
        <v>9651.2000000000007</v>
      </c>
      <c r="I85" s="76">
        <f>I86+I87+I88</f>
        <v>9651.2000000000007</v>
      </c>
      <c r="J85" s="76">
        <f>J86+J87+J88</f>
        <v>9651.2000000000007</v>
      </c>
    </row>
    <row r="86" spans="1:10" ht="24">
      <c r="A86" s="23"/>
      <c r="B86" s="26"/>
      <c r="C86" s="13" t="s">
        <v>350</v>
      </c>
      <c r="D86" s="13" t="s">
        <v>24</v>
      </c>
      <c r="E86" s="13" t="s">
        <v>576</v>
      </c>
      <c r="F86" s="34" t="s">
        <v>725</v>
      </c>
      <c r="G86" s="54" t="s">
        <v>52</v>
      </c>
      <c r="H86" s="76">
        <v>5912.6</v>
      </c>
      <c r="I86" s="76">
        <v>5912.6</v>
      </c>
      <c r="J86" s="76">
        <v>5912.6</v>
      </c>
    </row>
    <row r="87" spans="1:10" ht="24">
      <c r="A87" s="23"/>
      <c r="B87" s="26"/>
      <c r="C87" s="13" t="s">
        <v>350</v>
      </c>
      <c r="D87" s="13" t="s">
        <v>24</v>
      </c>
      <c r="E87" s="13" t="s">
        <v>576</v>
      </c>
      <c r="F87" s="34">
        <v>112</v>
      </c>
      <c r="G87" s="54" t="s">
        <v>722</v>
      </c>
      <c r="H87" s="76">
        <v>1500</v>
      </c>
      <c r="I87" s="76">
        <v>1500</v>
      </c>
      <c r="J87" s="76">
        <v>1500</v>
      </c>
    </row>
    <row r="88" spans="1:10" ht="60">
      <c r="A88" s="23"/>
      <c r="B88" s="26"/>
      <c r="C88" s="13" t="s">
        <v>350</v>
      </c>
      <c r="D88" s="13" t="s">
        <v>24</v>
      </c>
      <c r="E88" s="13" t="s">
        <v>576</v>
      </c>
      <c r="F88" s="34">
        <v>119</v>
      </c>
      <c r="G88" s="54" t="s">
        <v>466</v>
      </c>
      <c r="H88" s="76">
        <v>2238.6</v>
      </c>
      <c r="I88" s="76">
        <v>2238.6</v>
      </c>
      <c r="J88" s="76">
        <v>2238.6</v>
      </c>
    </row>
    <row r="89" spans="1:10" ht="36">
      <c r="A89" s="23"/>
      <c r="B89" s="26"/>
      <c r="C89" s="13" t="s">
        <v>350</v>
      </c>
      <c r="D89" s="13" t="s">
        <v>24</v>
      </c>
      <c r="E89" s="13" t="s">
        <v>576</v>
      </c>
      <c r="F89" s="33" t="s">
        <v>352</v>
      </c>
      <c r="G89" s="53" t="s">
        <v>353</v>
      </c>
      <c r="H89" s="76">
        <f>H90</f>
        <v>428</v>
      </c>
      <c r="I89" s="76">
        <f>I90</f>
        <v>448.5</v>
      </c>
      <c r="J89" s="76">
        <f>J90</f>
        <v>448.5</v>
      </c>
    </row>
    <row r="90" spans="1:10" ht="24">
      <c r="A90" s="23"/>
      <c r="B90" s="26"/>
      <c r="C90" s="13" t="s">
        <v>350</v>
      </c>
      <c r="D90" s="13" t="s">
        <v>24</v>
      </c>
      <c r="E90" s="13" t="s">
        <v>576</v>
      </c>
      <c r="F90" s="23" t="s">
        <v>354</v>
      </c>
      <c r="G90" s="52" t="s">
        <v>355</v>
      </c>
      <c r="H90" s="76">
        <v>428</v>
      </c>
      <c r="I90" s="76">
        <v>448.5</v>
      </c>
      <c r="J90" s="76">
        <v>448.5</v>
      </c>
    </row>
    <row r="91" spans="1:10" ht="36">
      <c r="A91" s="23"/>
      <c r="B91" s="26"/>
      <c r="C91" s="13" t="s">
        <v>350</v>
      </c>
      <c r="D91" s="13" t="s">
        <v>24</v>
      </c>
      <c r="E91" s="13" t="s">
        <v>577</v>
      </c>
      <c r="F91" s="13"/>
      <c r="G91" s="52" t="s">
        <v>473</v>
      </c>
      <c r="H91" s="76">
        <f>H92</f>
        <v>10087.766</v>
      </c>
      <c r="I91" s="76"/>
      <c r="J91" s="76"/>
    </row>
    <row r="92" spans="1:10" ht="36">
      <c r="A92" s="23"/>
      <c r="B92" s="26"/>
      <c r="C92" s="13" t="s">
        <v>350</v>
      </c>
      <c r="D92" s="13" t="s">
        <v>24</v>
      </c>
      <c r="E92" s="13" t="s">
        <v>577</v>
      </c>
      <c r="F92" s="23">
        <v>400</v>
      </c>
      <c r="G92" s="52" t="s">
        <v>532</v>
      </c>
      <c r="H92" s="76">
        <f>H93</f>
        <v>10087.766</v>
      </c>
      <c r="I92" s="76"/>
      <c r="J92" s="76"/>
    </row>
    <row r="93" spans="1:10" ht="60">
      <c r="A93" s="23"/>
      <c r="B93" s="26"/>
      <c r="C93" s="13" t="s">
        <v>350</v>
      </c>
      <c r="D93" s="13" t="s">
        <v>24</v>
      </c>
      <c r="E93" s="13" t="s">
        <v>577</v>
      </c>
      <c r="F93" s="23">
        <v>412</v>
      </c>
      <c r="G93" s="52" t="s">
        <v>240</v>
      </c>
      <c r="H93" s="76">
        <v>10087.766</v>
      </c>
      <c r="I93" s="76"/>
      <c r="J93" s="76"/>
    </row>
    <row r="94" spans="1:10" ht="36">
      <c r="A94" s="23"/>
      <c r="B94" s="26"/>
      <c r="C94" s="23" t="s">
        <v>350</v>
      </c>
      <c r="D94" s="23" t="s">
        <v>24</v>
      </c>
      <c r="E94" s="13" t="s">
        <v>539</v>
      </c>
      <c r="F94" s="13"/>
      <c r="G94" s="52" t="s">
        <v>72</v>
      </c>
      <c r="H94" s="76">
        <f>H95</f>
        <v>264</v>
      </c>
      <c r="I94" s="76">
        <f>I95</f>
        <v>264</v>
      </c>
      <c r="J94" s="76">
        <f>J95</f>
        <v>264</v>
      </c>
    </row>
    <row r="95" spans="1:10" ht="108">
      <c r="A95" s="23"/>
      <c r="B95" s="26"/>
      <c r="C95" s="23" t="s">
        <v>350</v>
      </c>
      <c r="D95" s="23" t="s">
        <v>24</v>
      </c>
      <c r="E95" s="35" t="s">
        <v>578</v>
      </c>
      <c r="F95" s="77"/>
      <c r="G95" s="59" t="s">
        <v>311</v>
      </c>
      <c r="H95" s="76">
        <f>H99+H96</f>
        <v>264</v>
      </c>
      <c r="I95" s="76">
        <f>I99+I96</f>
        <v>264</v>
      </c>
      <c r="J95" s="76">
        <f>J99+J96</f>
        <v>264</v>
      </c>
    </row>
    <row r="96" spans="1:10" ht="96">
      <c r="A96" s="23"/>
      <c r="B96" s="26"/>
      <c r="C96" s="23" t="s">
        <v>350</v>
      </c>
      <c r="D96" s="23" t="s">
        <v>24</v>
      </c>
      <c r="E96" s="35" t="s">
        <v>578</v>
      </c>
      <c r="F96" s="33" t="s">
        <v>718</v>
      </c>
      <c r="G96" s="53" t="s">
        <v>719</v>
      </c>
      <c r="H96" s="76">
        <f>H97+H98</f>
        <v>229</v>
      </c>
      <c r="I96" s="76">
        <f>I97+I98</f>
        <v>229</v>
      </c>
      <c r="J96" s="76">
        <f>J97+J98</f>
        <v>229</v>
      </c>
    </row>
    <row r="97" spans="1:10" ht="36">
      <c r="A97" s="23"/>
      <c r="B97" s="26"/>
      <c r="C97" s="23" t="s">
        <v>350</v>
      </c>
      <c r="D97" s="23" t="s">
        <v>24</v>
      </c>
      <c r="E97" s="35" t="s">
        <v>578</v>
      </c>
      <c r="F97" s="34" t="s">
        <v>720</v>
      </c>
      <c r="G97" s="54" t="s">
        <v>228</v>
      </c>
      <c r="H97" s="76">
        <v>172</v>
      </c>
      <c r="I97" s="76">
        <v>172</v>
      </c>
      <c r="J97" s="76">
        <v>172</v>
      </c>
    </row>
    <row r="98" spans="1:10" ht="72">
      <c r="A98" s="23"/>
      <c r="B98" s="26"/>
      <c r="C98" s="23" t="s">
        <v>350</v>
      </c>
      <c r="D98" s="23" t="s">
        <v>24</v>
      </c>
      <c r="E98" s="35" t="s">
        <v>578</v>
      </c>
      <c r="F98" s="34">
        <v>129</v>
      </c>
      <c r="G98" s="54" t="s">
        <v>230</v>
      </c>
      <c r="H98" s="76">
        <v>57</v>
      </c>
      <c r="I98" s="76">
        <v>57</v>
      </c>
      <c r="J98" s="76">
        <v>57</v>
      </c>
    </row>
    <row r="99" spans="1:10" ht="36">
      <c r="A99" s="23"/>
      <c r="B99" s="26"/>
      <c r="C99" s="23" t="s">
        <v>350</v>
      </c>
      <c r="D99" s="23" t="s">
        <v>24</v>
      </c>
      <c r="E99" s="35" t="s">
        <v>578</v>
      </c>
      <c r="F99" s="33" t="s">
        <v>352</v>
      </c>
      <c r="G99" s="53" t="s">
        <v>353</v>
      </c>
      <c r="H99" s="76">
        <f>H100</f>
        <v>35</v>
      </c>
      <c r="I99" s="76">
        <f>I100</f>
        <v>35</v>
      </c>
      <c r="J99" s="76">
        <f>J100</f>
        <v>35</v>
      </c>
    </row>
    <row r="100" spans="1:10" ht="36">
      <c r="A100" s="23"/>
      <c r="B100" s="26"/>
      <c r="C100" s="23" t="s">
        <v>350</v>
      </c>
      <c r="D100" s="23" t="s">
        <v>24</v>
      </c>
      <c r="E100" s="35" t="s">
        <v>578</v>
      </c>
      <c r="F100" s="23" t="s">
        <v>354</v>
      </c>
      <c r="G100" s="52" t="s">
        <v>336</v>
      </c>
      <c r="H100" s="76">
        <v>35</v>
      </c>
      <c r="I100" s="76">
        <v>35</v>
      </c>
      <c r="J100" s="76">
        <v>35</v>
      </c>
    </row>
    <row r="101" spans="1:10" ht="36">
      <c r="A101" s="23"/>
      <c r="B101" s="26"/>
      <c r="C101" s="27" t="s">
        <v>427</v>
      </c>
      <c r="D101" s="27" t="s">
        <v>344</v>
      </c>
      <c r="E101" s="27"/>
      <c r="F101" s="27"/>
      <c r="G101" s="56" t="s">
        <v>76</v>
      </c>
      <c r="H101" s="75">
        <f>H102+H112</f>
        <v>4700.8</v>
      </c>
      <c r="I101" s="75">
        <f>I102+I112</f>
        <v>5149.2000000000007</v>
      </c>
      <c r="J101" s="75">
        <f>J102+J112</f>
        <v>5130.1000000000004</v>
      </c>
    </row>
    <row r="102" spans="1:10">
      <c r="A102" s="23"/>
      <c r="B102" s="26"/>
      <c r="C102" s="27" t="s">
        <v>427</v>
      </c>
      <c r="D102" s="27" t="s">
        <v>343</v>
      </c>
      <c r="E102" s="27"/>
      <c r="F102" s="26"/>
      <c r="G102" s="52" t="s">
        <v>26</v>
      </c>
      <c r="H102" s="75">
        <f t="shared" ref="H102:J104" si="4">H103</f>
        <v>2488</v>
      </c>
      <c r="I102" s="75">
        <f t="shared" si="4"/>
        <v>2574.1</v>
      </c>
      <c r="J102" s="75">
        <f t="shared" si="4"/>
        <v>2675</v>
      </c>
    </row>
    <row r="103" spans="1:10">
      <c r="A103" s="23"/>
      <c r="B103" s="26"/>
      <c r="C103" s="13" t="s">
        <v>427</v>
      </c>
      <c r="D103" s="13" t="s">
        <v>343</v>
      </c>
      <c r="E103" s="13" t="s">
        <v>181</v>
      </c>
      <c r="F103" s="13"/>
      <c r="G103" s="57" t="s">
        <v>71</v>
      </c>
      <c r="H103" s="76">
        <f t="shared" si="4"/>
        <v>2488</v>
      </c>
      <c r="I103" s="76">
        <f t="shared" si="4"/>
        <v>2574.1</v>
      </c>
      <c r="J103" s="76">
        <f t="shared" si="4"/>
        <v>2675</v>
      </c>
    </row>
    <row r="104" spans="1:10" ht="36">
      <c r="A104" s="23"/>
      <c r="B104" s="26"/>
      <c r="C104" s="13" t="s">
        <v>427</v>
      </c>
      <c r="D104" s="13" t="s">
        <v>343</v>
      </c>
      <c r="E104" s="13" t="s">
        <v>539</v>
      </c>
      <c r="F104" s="13"/>
      <c r="G104" s="52" t="s">
        <v>72</v>
      </c>
      <c r="H104" s="76">
        <f t="shared" si="4"/>
        <v>2488</v>
      </c>
      <c r="I104" s="76">
        <f t="shared" si="4"/>
        <v>2574.1</v>
      </c>
      <c r="J104" s="76">
        <f t="shared" si="4"/>
        <v>2675</v>
      </c>
    </row>
    <row r="105" spans="1:10" ht="60">
      <c r="A105" s="23"/>
      <c r="B105" s="26"/>
      <c r="C105" s="13" t="s">
        <v>427</v>
      </c>
      <c r="D105" s="13" t="s">
        <v>343</v>
      </c>
      <c r="E105" s="13" t="s">
        <v>579</v>
      </c>
      <c r="F105" s="13"/>
      <c r="G105" s="58" t="s">
        <v>442</v>
      </c>
      <c r="H105" s="76">
        <f>H106+H110</f>
        <v>2488</v>
      </c>
      <c r="I105" s="76">
        <f>I106+I110</f>
        <v>2574.1</v>
      </c>
      <c r="J105" s="76">
        <f>J106+J110</f>
        <v>2675</v>
      </c>
    </row>
    <row r="106" spans="1:10" ht="96">
      <c r="A106" s="23"/>
      <c r="B106" s="26"/>
      <c r="C106" s="13" t="s">
        <v>427</v>
      </c>
      <c r="D106" s="13" t="s">
        <v>343</v>
      </c>
      <c r="E106" s="13" t="s">
        <v>579</v>
      </c>
      <c r="F106" s="33" t="s">
        <v>718</v>
      </c>
      <c r="G106" s="53" t="s">
        <v>719</v>
      </c>
      <c r="H106" s="76">
        <f>H107+H109+H108</f>
        <v>1757.1</v>
      </c>
      <c r="I106" s="76">
        <f>I107+I109+I108</f>
        <v>1757.1</v>
      </c>
      <c r="J106" s="76">
        <f>J107+J109+J108</f>
        <v>1757.1</v>
      </c>
    </row>
    <row r="107" spans="1:10" ht="36">
      <c r="A107" s="23"/>
      <c r="B107" s="26"/>
      <c r="C107" s="13" t="s">
        <v>427</v>
      </c>
      <c r="D107" s="13" t="s">
        <v>343</v>
      </c>
      <c r="E107" s="13" t="s">
        <v>579</v>
      </c>
      <c r="F107" s="34" t="s">
        <v>720</v>
      </c>
      <c r="G107" s="54" t="s">
        <v>228</v>
      </c>
      <c r="H107" s="76">
        <v>1349.1</v>
      </c>
      <c r="I107" s="76">
        <v>1349.1</v>
      </c>
      <c r="J107" s="76">
        <v>1349.1</v>
      </c>
    </row>
    <row r="108" spans="1:10" ht="48">
      <c r="A108" s="23"/>
      <c r="B108" s="26"/>
      <c r="C108" s="13" t="s">
        <v>427</v>
      </c>
      <c r="D108" s="13" t="s">
        <v>343</v>
      </c>
      <c r="E108" s="13" t="s">
        <v>579</v>
      </c>
      <c r="F108" s="34" t="s">
        <v>721</v>
      </c>
      <c r="G108" s="54" t="s">
        <v>229</v>
      </c>
      <c r="H108" s="76">
        <v>0.6</v>
      </c>
      <c r="I108" s="76">
        <v>0.6</v>
      </c>
      <c r="J108" s="76">
        <v>0.6</v>
      </c>
    </row>
    <row r="109" spans="1:10" ht="72">
      <c r="A109" s="23"/>
      <c r="B109" s="26"/>
      <c r="C109" s="13" t="s">
        <v>427</v>
      </c>
      <c r="D109" s="13" t="s">
        <v>343</v>
      </c>
      <c r="E109" s="13" t="s">
        <v>579</v>
      </c>
      <c r="F109" s="34">
        <v>129</v>
      </c>
      <c r="G109" s="54" t="s">
        <v>230</v>
      </c>
      <c r="H109" s="76">
        <v>407.4</v>
      </c>
      <c r="I109" s="76">
        <v>407.4</v>
      </c>
      <c r="J109" s="76">
        <v>407.4</v>
      </c>
    </row>
    <row r="110" spans="1:10" ht="36">
      <c r="A110" s="23"/>
      <c r="B110" s="26"/>
      <c r="C110" s="13" t="s">
        <v>427</v>
      </c>
      <c r="D110" s="13" t="s">
        <v>343</v>
      </c>
      <c r="E110" s="13" t="s">
        <v>579</v>
      </c>
      <c r="F110" s="33" t="s">
        <v>352</v>
      </c>
      <c r="G110" s="53" t="s">
        <v>353</v>
      </c>
      <c r="H110" s="76">
        <f>H111</f>
        <v>730.9</v>
      </c>
      <c r="I110" s="76">
        <f>I111</f>
        <v>817</v>
      </c>
      <c r="J110" s="76">
        <f>J111</f>
        <v>917.9</v>
      </c>
    </row>
    <row r="111" spans="1:10" ht="36">
      <c r="A111" s="23"/>
      <c r="B111" s="26"/>
      <c r="C111" s="13" t="s">
        <v>427</v>
      </c>
      <c r="D111" s="13" t="s">
        <v>343</v>
      </c>
      <c r="E111" s="13" t="s">
        <v>579</v>
      </c>
      <c r="F111" s="23" t="s">
        <v>354</v>
      </c>
      <c r="G111" s="52" t="s">
        <v>336</v>
      </c>
      <c r="H111" s="76">
        <v>730.9</v>
      </c>
      <c r="I111" s="76">
        <v>817</v>
      </c>
      <c r="J111" s="76">
        <v>917.9</v>
      </c>
    </row>
    <row r="112" spans="1:10" ht="48">
      <c r="A112" s="23"/>
      <c r="B112" s="26"/>
      <c r="C112" s="26" t="s">
        <v>427</v>
      </c>
      <c r="D112" s="26" t="s">
        <v>360</v>
      </c>
      <c r="E112" s="13"/>
      <c r="F112" s="23"/>
      <c r="G112" s="52" t="s">
        <v>60</v>
      </c>
      <c r="H112" s="75">
        <f>H113</f>
        <v>2212.8000000000002</v>
      </c>
      <c r="I112" s="75">
        <f>I113</f>
        <v>2575.1000000000004</v>
      </c>
      <c r="J112" s="75">
        <f>J113</f>
        <v>2455.1000000000004</v>
      </c>
    </row>
    <row r="113" spans="1:10" ht="48">
      <c r="A113" s="23"/>
      <c r="B113" s="26"/>
      <c r="C113" s="23" t="s">
        <v>427</v>
      </c>
      <c r="D113" s="23" t="s">
        <v>360</v>
      </c>
      <c r="E113" s="13" t="s">
        <v>514</v>
      </c>
      <c r="F113" s="23"/>
      <c r="G113" s="52" t="s">
        <v>437</v>
      </c>
      <c r="H113" s="76">
        <f>H114+H127</f>
        <v>2212.8000000000002</v>
      </c>
      <c r="I113" s="76">
        <f>I114+I127</f>
        <v>2575.1000000000004</v>
      </c>
      <c r="J113" s="76">
        <f>J114+J127</f>
        <v>2455.1000000000004</v>
      </c>
    </row>
    <row r="114" spans="1:10" ht="84">
      <c r="A114" s="23"/>
      <c r="B114" s="26"/>
      <c r="C114" s="23" t="s">
        <v>427</v>
      </c>
      <c r="D114" s="23" t="s">
        <v>360</v>
      </c>
      <c r="E114" s="13" t="s">
        <v>332</v>
      </c>
      <c r="F114" s="23"/>
      <c r="G114" s="52" t="s">
        <v>433</v>
      </c>
      <c r="H114" s="76">
        <f>H115+H123</f>
        <v>2158.6000000000004</v>
      </c>
      <c r="I114" s="76">
        <f>I115+I123</f>
        <v>2455.1000000000004</v>
      </c>
      <c r="J114" s="76">
        <f>J115+J123</f>
        <v>2455.1000000000004</v>
      </c>
    </row>
    <row r="115" spans="1:10" ht="96">
      <c r="A115" s="23"/>
      <c r="B115" s="26"/>
      <c r="C115" s="23" t="s">
        <v>427</v>
      </c>
      <c r="D115" s="23" t="s">
        <v>360</v>
      </c>
      <c r="E115" s="13" t="s">
        <v>333</v>
      </c>
      <c r="F115" s="23"/>
      <c r="G115" s="52" t="s">
        <v>434</v>
      </c>
      <c r="H115" s="76">
        <f>H116+H119</f>
        <v>2155.1000000000004</v>
      </c>
      <c r="I115" s="76">
        <f>I116+I119</f>
        <v>2155.1000000000004</v>
      </c>
      <c r="J115" s="76">
        <f>J116+J119</f>
        <v>2155.1000000000004</v>
      </c>
    </row>
    <row r="116" spans="1:10" ht="48">
      <c r="A116" s="23"/>
      <c r="B116" s="26"/>
      <c r="C116" s="23" t="s">
        <v>427</v>
      </c>
      <c r="D116" s="23" t="s">
        <v>360</v>
      </c>
      <c r="E116" s="13" t="s">
        <v>580</v>
      </c>
      <c r="F116" s="23"/>
      <c r="G116" s="52" t="s">
        <v>249</v>
      </c>
      <c r="H116" s="76">
        <f t="shared" ref="H116:J117" si="5">H117</f>
        <v>279</v>
      </c>
      <c r="I116" s="76">
        <f t="shared" si="5"/>
        <v>279</v>
      </c>
      <c r="J116" s="76">
        <f t="shared" si="5"/>
        <v>279</v>
      </c>
    </row>
    <row r="117" spans="1:10" ht="36">
      <c r="A117" s="23"/>
      <c r="B117" s="26"/>
      <c r="C117" s="23" t="s">
        <v>427</v>
      </c>
      <c r="D117" s="23" t="s">
        <v>360</v>
      </c>
      <c r="E117" s="13" t="s">
        <v>580</v>
      </c>
      <c r="F117" s="33" t="s">
        <v>352</v>
      </c>
      <c r="G117" s="53" t="s">
        <v>353</v>
      </c>
      <c r="H117" s="76">
        <f t="shared" si="5"/>
        <v>279</v>
      </c>
      <c r="I117" s="76">
        <f t="shared" si="5"/>
        <v>279</v>
      </c>
      <c r="J117" s="76">
        <f t="shared" si="5"/>
        <v>279</v>
      </c>
    </row>
    <row r="118" spans="1:10" ht="24">
      <c r="A118" s="23"/>
      <c r="B118" s="26"/>
      <c r="C118" s="23" t="s">
        <v>427</v>
      </c>
      <c r="D118" s="23" t="s">
        <v>360</v>
      </c>
      <c r="E118" s="13" t="s">
        <v>580</v>
      </c>
      <c r="F118" s="23" t="s">
        <v>354</v>
      </c>
      <c r="G118" s="52" t="s">
        <v>355</v>
      </c>
      <c r="H118" s="76">
        <v>279</v>
      </c>
      <c r="I118" s="76">
        <v>279</v>
      </c>
      <c r="J118" s="76">
        <v>279</v>
      </c>
    </row>
    <row r="119" spans="1:10" ht="36">
      <c r="A119" s="23"/>
      <c r="B119" s="26"/>
      <c r="C119" s="23" t="s">
        <v>427</v>
      </c>
      <c r="D119" s="23" t="s">
        <v>360</v>
      </c>
      <c r="E119" s="13" t="s">
        <v>581</v>
      </c>
      <c r="F119" s="23"/>
      <c r="G119" s="52" t="s">
        <v>315</v>
      </c>
      <c r="H119" s="76">
        <f>H120</f>
        <v>1876.1000000000001</v>
      </c>
      <c r="I119" s="76">
        <f>I120</f>
        <v>1876.1000000000001</v>
      </c>
      <c r="J119" s="76">
        <f>J120</f>
        <v>1876.1000000000001</v>
      </c>
    </row>
    <row r="120" spans="1:10" ht="96">
      <c r="A120" s="23"/>
      <c r="B120" s="26"/>
      <c r="C120" s="23" t="s">
        <v>427</v>
      </c>
      <c r="D120" s="23" t="s">
        <v>360</v>
      </c>
      <c r="E120" s="13" t="s">
        <v>581</v>
      </c>
      <c r="F120" s="33" t="s">
        <v>718</v>
      </c>
      <c r="G120" s="53" t="s">
        <v>719</v>
      </c>
      <c r="H120" s="76">
        <f>H121+H122</f>
        <v>1876.1000000000001</v>
      </c>
      <c r="I120" s="76">
        <f>I121+I122</f>
        <v>1876.1000000000001</v>
      </c>
      <c r="J120" s="76">
        <f>J121+J122</f>
        <v>1876.1000000000001</v>
      </c>
    </row>
    <row r="121" spans="1:10" ht="24">
      <c r="A121" s="23"/>
      <c r="B121" s="26"/>
      <c r="C121" s="23" t="s">
        <v>427</v>
      </c>
      <c r="D121" s="23" t="s">
        <v>360</v>
      </c>
      <c r="E121" s="13" t="s">
        <v>581</v>
      </c>
      <c r="F121" s="34" t="s">
        <v>725</v>
      </c>
      <c r="G121" s="54" t="s">
        <v>52</v>
      </c>
      <c r="H121" s="76">
        <v>1440.9</v>
      </c>
      <c r="I121" s="76">
        <v>1440.9</v>
      </c>
      <c r="J121" s="76">
        <v>1440.9</v>
      </c>
    </row>
    <row r="122" spans="1:10" ht="60">
      <c r="A122" s="23"/>
      <c r="B122" s="26"/>
      <c r="C122" s="23" t="s">
        <v>427</v>
      </c>
      <c r="D122" s="23" t="s">
        <v>360</v>
      </c>
      <c r="E122" s="13" t="s">
        <v>581</v>
      </c>
      <c r="F122" s="34">
        <v>119</v>
      </c>
      <c r="G122" s="54" t="s">
        <v>466</v>
      </c>
      <c r="H122" s="76">
        <v>435.2</v>
      </c>
      <c r="I122" s="76">
        <v>435.2</v>
      </c>
      <c r="J122" s="76">
        <v>435.2</v>
      </c>
    </row>
    <row r="123" spans="1:10" ht="48">
      <c r="A123" s="23"/>
      <c r="B123" s="26"/>
      <c r="C123" s="23" t="s">
        <v>427</v>
      </c>
      <c r="D123" s="23" t="s">
        <v>360</v>
      </c>
      <c r="E123" s="13" t="s">
        <v>693</v>
      </c>
      <c r="F123" s="34"/>
      <c r="G123" s="54" t="s">
        <v>435</v>
      </c>
      <c r="H123" s="76">
        <f t="shared" ref="H123:J125" si="6">H124</f>
        <v>3.5</v>
      </c>
      <c r="I123" s="76">
        <f t="shared" si="6"/>
        <v>300</v>
      </c>
      <c r="J123" s="76">
        <f t="shared" si="6"/>
        <v>300</v>
      </c>
    </row>
    <row r="124" spans="1:10" ht="72">
      <c r="A124" s="23"/>
      <c r="B124" s="26"/>
      <c r="C124" s="23" t="s">
        <v>427</v>
      </c>
      <c r="D124" s="23" t="s">
        <v>360</v>
      </c>
      <c r="E124" s="13" t="s">
        <v>582</v>
      </c>
      <c r="F124" s="23"/>
      <c r="G124" s="54" t="s">
        <v>436</v>
      </c>
      <c r="H124" s="76">
        <f t="shared" si="6"/>
        <v>3.5</v>
      </c>
      <c r="I124" s="76">
        <f t="shared" si="6"/>
        <v>300</v>
      </c>
      <c r="J124" s="76">
        <f t="shared" si="6"/>
        <v>300</v>
      </c>
    </row>
    <row r="125" spans="1:10" ht="36">
      <c r="A125" s="23"/>
      <c r="B125" s="26"/>
      <c r="C125" s="23" t="s">
        <v>427</v>
      </c>
      <c r="D125" s="23" t="s">
        <v>360</v>
      </c>
      <c r="E125" s="13" t="s">
        <v>582</v>
      </c>
      <c r="F125" s="33" t="s">
        <v>352</v>
      </c>
      <c r="G125" s="53" t="s">
        <v>353</v>
      </c>
      <c r="H125" s="76">
        <f t="shared" si="6"/>
        <v>3.5</v>
      </c>
      <c r="I125" s="76">
        <f t="shared" si="6"/>
        <v>300</v>
      </c>
      <c r="J125" s="76">
        <f t="shared" si="6"/>
        <v>300</v>
      </c>
    </row>
    <row r="126" spans="1:10" ht="24">
      <c r="A126" s="23"/>
      <c r="B126" s="26"/>
      <c r="C126" s="23" t="s">
        <v>427</v>
      </c>
      <c r="D126" s="23" t="s">
        <v>360</v>
      </c>
      <c r="E126" s="13" t="s">
        <v>582</v>
      </c>
      <c r="F126" s="23" t="s">
        <v>354</v>
      </c>
      <c r="G126" s="52" t="s">
        <v>355</v>
      </c>
      <c r="H126" s="76">
        <v>3.5</v>
      </c>
      <c r="I126" s="76">
        <v>300</v>
      </c>
      <c r="J126" s="76">
        <v>300</v>
      </c>
    </row>
    <row r="127" spans="1:10" ht="72">
      <c r="A127" s="23"/>
      <c r="B127" s="26"/>
      <c r="C127" s="23" t="s">
        <v>427</v>
      </c>
      <c r="D127" s="23" t="s">
        <v>360</v>
      </c>
      <c r="E127" s="37" t="s">
        <v>520</v>
      </c>
      <c r="F127" s="23"/>
      <c r="G127" s="38" t="s">
        <v>345</v>
      </c>
      <c r="H127" s="76">
        <f t="shared" ref="H127:J130" si="7">H128</f>
        <v>54.2</v>
      </c>
      <c r="I127" s="76">
        <f t="shared" si="7"/>
        <v>120</v>
      </c>
      <c r="J127" s="76">
        <f t="shared" si="7"/>
        <v>0</v>
      </c>
    </row>
    <row r="128" spans="1:10" ht="144">
      <c r="A128" s="23"/>
      <c r="B128" s="26"/>
      <c r="C128" s="23" t="s">
        <v>427</v>
      </c>
      <c r="D128" s="23" t="s">
        <v>360</v>
      </c>
      <c r="E128" s="13" t="s">
        <v>319</v>
      </c>
      <c r="F128" s="23"/>
      <c r="G128" s="52" t="s">
        <v>462</v>
      </c>
      <c r="H128" s="76">
        <f t="shared" si="7"/>
        <v>54.2</v>
      </c>
      <c r="I128" s="76">
        <f t="shared" si="7"/>
        <v>120</v>
      </c>
      <c r="J128" s="76">
        <f t="shared" si="7"/>
        <v>0</v>
      </c>
    </row>
    <row r="129" spans="1:10" ht="36">
      <c r="A129" s="23"/>
      <c r="B129" s="26"/>
      <c r="C129" s="23" t="s">
        <v>427</v>
      </c>
      <c r="D129" s="23" t="s">
        <v>360</v>
      </c>
      <c r="E129" s="13" t="s">
        <v>583</v>
      </c>
      <c r="F129" s="23"/>
      <c r="G129" s="52" t="s">
        <v>450</v>
      </c>
      <c r="H129" s="76">
        <f t="shared" si="7"/>
        <v>54.2</v>
      </c>
      <c r="I129" s="76">
        <f t="shared" si="7"/>
        <v>120</v>
      </c>
      <c r="J129" s="76">
        <f t="shared" si="7"/>
        <v>0</v>
      </c>
    </row>
    <row r="130" spans="1:10" ht="36">
      <c r="A130" s="23"/>
      <c r="B130" s="26"/>
      <c r="C130" s="23" t="s">
        <v>427</v>
      </c>
      <c r="D130" s="23" t="s">
        <v>360</v>
      </c>
      <c r="E130" s="13" t="s">
        <v>583</v>
      </c>
      <c r="F130" s="33" t="s">
        <v>352</v>
      </c>
      <c r="G130" s="53" t="s">
        <v>353</v>
      </c>
      <c r="H130" s="76">
        <f t="shared" si="7"/>
        <v>54.2</v>
      </c>
      <c r="I130" s="76">
        <f t="shared" si="7"/>
        <v>120</v>
      </c>
      <c r="J130" s="76">
        <f t="shared" si="7"/>
        <v>0</v>
      </c>
    </row>
    <row r="131" spans="1:10" ht="24">
      <c r="A131" s="23"/>
      <c r="B131" s="26"/>
      <c r="C131" s="23" t="s">
        <v>427</v>
      </c>
      <c r="D131" s="23" t="s">
        <v>360</v>
      </c>
      <c r="E131" s="13" t="s">
        <v>583</v>
      </c>
      <c r="F131" s="23" t="s">
        <v>354</v>
      </c>
      <c r="G131" s="52" t="s">
        <v>355</v>
      </c>
      <c r="H131" s="76">
        <v>54.2</v>
      </c>
      <c r="I131" s="76">
        <v>120</v>
      </c>
      <c r="J131" s="76"/>
    </row>
    <row r="132" spans="1:10">
      <c r="A132" s="23"/>
      <c r="B132" s="26"/>
      <c r="C132" s="26" t="s">
        <v>343</v>
      </c>
      <c r="D132" s="26" t="s">
        <v>344</v>
      </c>
      <c r="E132" s="27"/>
      <c r="F132" s="23"/>
      <c r="G132" s="56" t="s">
        <v>349</v>
      </c>
      <c r="H132" s="75">
        <f>H133+H140+H146+H166+H183</f>
        <v>16828.824000000001</v>
      </c>
      <c r="I132" s="75">
        <f>I133+I140+I146+I166+I183</f>
        <v>23262.9</v>
      </c>
      <c r="J132" s="75">
        <f>J133+J140+J146+J166+J183</f>
        <v>9285.5</v>
      </c>
    </row>
    <row r="133" spans="1:10">
      <c r="A133" s="23"/>
      <c r="B133" s="26"/>
      <c r="C133" s="26" t="s">
        <v>343</v>
      </c>
      <c r="D133" s="27" t="s">
        <v>350</v>
      </c>
      <c r="E133" s="13"/>
      <c r="F133" s="23"/>
      <c r="G133" s="52" t="s">
        <v>351</v>
      </c>
      <c r="H133" s="75">
        <f>H134</f>
        <v>420</v>
      </c>
      <c r="I133" s="75">
        <f>I134</f>
        <v>420</v>
      </c>
      <c r="J133" s="75">
        <f>J134</f>
        <v>420</v>
      </c>
    </row>
    <row r="134" spans="1:10" ht="24">
      <c r="A134" s="23"/>
      <c r="B134" s="26"/>
      <c r="C134" s="23" t="s">
        <v>343</v>
      </c>
      <c r="D134" s="13" t="s">
        <v>350</v>
      </c>
      <c r="E134" s="13" t="s">
        <v>526</v>
      </c>
      <c r="F134" s="23"/>
      <c r="G134" s="52" t="s">
        <v>152</v>
      </c>
      <c r="H134" s="76">
        <f>H137</f>
        <v>420</v>
      </c>
      <c r="I134" s="76">
        <f>I137</f>
        <v>420</v>
      </c>
      <c r="J134" s="76">
        <f>J137</f>
        <v>420</v>
      </c>
    </row>
    <row r="135" spans="1:10" ht="72">
      <c r="A135" s="23"/>
      <c r="B135" s="26"/>
      <c r="C135" s="23" t="s">
        <v>343</v>
      </c>
      <c r="D135" s="13" t="s">
        <v>350</v>
      </c>
      <c r="E135" s="13" t="s">
        <v>699</v>
      </c>
      <c r="F135" s="13"/>
      <c r="G135" s="52" t="s">
        <v>153</v>
      </c>
      <c r="H135" s="76">
        <f>H137</f>
        <v>420</v>
      </c>
      <c r="I135" s="76">
        <f>I137</f>
        <v>420</v>
      </c>
      <c r="J135" s="76">
        <f>J137</f>
        <v>420</v>
      </c>
    </row>
    <row r="136" spans="1:10" ht="72">
      <c r="A136" s="23"/>
      <c r="B136" s="26"/>
      <c r="C136" s="23" t="s">
        <v>343</v>
      </c>
      <c r="D136" s="13" t="s">
        <v>350</v>
      </c>
      <c r="E136" s="13" t="s">
        <v>701</v>
      </c>
      <c r="F136" s="13"/>
      <c r="G136" s="52" t="s">
        <v>154</v>
      </c>
      <c r="H136" s="76">
        <f t="shared" ref="H136:J138" si="8">H137</f>
        <v>420</v>
      </c>
      <c r="I136" s="76">
        <f t="shared" si="8"/>
        <v>420</v>
      </c>
      <c r="J136" s="76">
        <f t="shared" si="8"/>
        <v>420</v>
      </c>
    </row>
    <row r="137" spans="1:10" ht="24">
      <c r="A137" s="23"/>
      <c r="B137" s="26"/>
      <c r="C137" s="23" t="s">
        <v>343</v>
      </c>
      <c r="D137" s="13" t="s">
        <v>350</v>
      </c>
      <c r="E137" s="13" t="s">
        <v>584</v>
      </c>
      <c r="F137" s="13"/>
      <c r="G137" s="52" t="s">
        <v>405</v>
      </c>
      <c r="H137" s="76">
        <f t="shared" si="8"/>
        <v>420</v>
      </c>
      <c r="I137" s="76">
        <f t="shared" si="8"/>
        <v>420</v>
      </c>
      <c r="J137" s="76">
        <f t="shared" si="8"/>
        <v>420</v>
      </c>
    </row>
    <row r="138" spans="1:10" ht="60">
      <c r="A138" s="23"/>
      <c r="B138" s="26"/>
      <c r="C138" s="23" t="s">
        <v>343</v>
      </c>
      <c r="D138" s="13" t="s">
        <v>350</v>
      </c>
      <c r="E138" s="13" t="s">
        <v>584</v>
      </c>
      <c r="F138" s="36" t="s">
        <v>398</v>
      </c>
      <c r="G138" s="53" t="s">
        <v>399</v>
      </c>
      <c r="H138" s="76">
        <f t="shared" si="8"/>
        <v>420</v>
      </c>
      <c r="I138" s="76">
        <f t="shared" si="8"/>
        <v>420</v>
      </c>
      <c r="J138" s="76">
        <f t="shared" si="8"/>
        <v>420</v>
      </c>
    </row>
    <row r="139" spans="1:10" ht="72">
      <c r="A139" s="23"/>
      <c r="B139" s="26"/>
      <c r="C139" s="23" t="s">
        <v>343</v>
      </c>
      <c r="D139" s="13" t="s">
        <v>350</v>
      </c>
      <c r="E139" s="13" t="s">
        <v>584</v>
      </c>
      <c r="F139" s="13" t="s">
        <v>403</v>
      </c>
      <c r="G139" s="52" t="s">
        <v>404</v>
      </c>
      <c r="H139" s="76">
        <v>420</v>
      </c>
      <c r="I139" s="76">
        <v>420</v>
      </c>
      <c r="J139" s="76">
        <v>420</v>
      </c>
    </row>
    <row r="140" spans="1:10">
      <c r="A140" s="23"/>
      <c r="B140" s="26"/>
      <c r="C140" s="27" t="s">
        <v>343</v>
      </c>
      <c r="D140" s="27" t="s">
        <v>27</v>
      </c>
      <c r="E140" s="13"/>
      <c r="F140" s="13"/>
      <c r="G140" s="52" t="s">
        <v>77</v>
      </c>
      <c r="H140" s="75">
        <f t="shared" ref="H140:J144" si="9">H141</f>
        <v>1695.3</v>
      </c>
      <c r="I140" s="75">
        <f t="shared" si="9"/>
        <v>1695.3</v>
      </c>
      <c r="J140" s="75">
        <f t="shared" si="9"/>
        <v>1695.3</v>
      </c>
    </row>
    <row r="141" spans="1:10" ht="24">
      <c r="A141" s="23"/>
      <c r="B141" s="26"/>
      <c r="C141" s="13" t="s">
        <v>343</v>
      </c>
      <c r="D141" s="13" t="s">
        <v>27</v>
      </c>
      <c r="E141" s="13" t="s">
        <v>181</v>
      </c>
      <c r="F141" s="13"/>
      <c r="G141" s="52" t="s">
        <v>71</v>
      </c>
      <c r="H141" s="76">
        <f t="shared" si="9"/>
        <v>1695.3</v>
      </c>
      <c r="I141" s="76">
        <f t="shared" si="9"/>
        <v>1695.3</v>
      </c>
      <c r="J141" s="76">
        <f t="shared" si="9"/>
        <v>1695.3</v>
      </c>
    </row>
    <row r="142" spans="1:10" ht="36">
      <c r="A142" s="23"/>
      <c r="B142" s="26"/>
      <c r="C142" s="13" t="s">
        <v>343</v>
      </c>
      <c r="D142" s="13" t="s">
        <v>27</v>
      </c>
      <c r="E142" s="13" t="s">
        <v>539</v>
      </c>
      <c r="F142" s="13"/>
      <c r="G142" s="52" t="s">
        <v>72</v>
      </c>
      <c r="H142" s="76">
        <f t="shared" si="9"/>
        <v>1695.3</v>
      </c>
      <c r="I142" s="76">
        <f t="shared" si="9"/>
        <v>1695.3</v>
      </c>
      <c r="J142" s="76">
        <f t="shared" si="9"/>
        <v>1695.3</v>
      </c>
    </row>
    <row r="143" spans="1:10" ht="144">
      <c r="A143" s="23"/>
      <c r="B143" s="26"/>
      <c r="C143" s="13" t="s">
        <v>343</v>
      </c>
      <c r="D143" s="13" t="s">
        <v>27</v>
      </c>
      <c r="E143" s="35" t="s">
        <v>585</v>
      </c>
      <c r="F143" s="77"/>
      <c r="G143" s="58" t="s">
        <v>257</v>
      </c>
      <c r="H143" s="76">
        <f t="shared" si="9"/>
        <v>1695.3</v>
      </c>
      <c r="I143" s="76">
        <f t="shared" si="9"/>
        <v>1695.3</v>
      </c>
      <c r="J143" s="76">
        <f t="shared" si="9"/>
        <v>1695.3</v>
      </c>
    </row>
    <row r="144" spans="1:10" ht="36">
      <c r="A144" s="23"/>
      <c r="B144" s="26"/>
      <c r="C144" s="13" t="s">
        <v>343</v>
      </c>
      <c r="D144" s="13" t="s">
        <v>27</v>
      </c>
      <c r="E144" s="35" t="s">
        <v>585</v>
      </c>
      <c r="F144" s="33" t="s">
        <v>352</v>
      </c>
      <c r="G144" s="53" t="s">
        <v>353</v>
      </c>
      <c r="H144" s="76">
        <f t="shared" si="9"/>
        <v>1695.3</v>
      </c>
      <c r="I144" s="76">
        <f t="shared" si="9"/>
        <v>1695.3</v>
      </c>
      <c r="J144" s="76">
        <f t="shared" si="9"/>
        <v>1695.3</v>
      </c>
    </row>
    <row r="145" spans="1:10" ht="24">
      <c r="A145" s="23"/>
      <c r="B145" s="26"/>
      <c r="C145" s="13" t="s">
        <v>343</v>
      </c>
      <c r="D145" s="13" t="s">
        <v>27</v>
      </c>
      <c r="E145" s="35" t="s">
        <v>585</v>
      </c>
      <c r="F145" s="23" t="s">
        <v>354</v>
      </c>
      <c r="G145" s="52" t="s">
        <v>355</v>
      </c>
      <c r="H145" s="76">
        <v>1695.3</v>
      </c>
      <c r="I145" s="76">
        <v>1695.3</v>
      </c>
      <c r="J145" s="76">
        <v>1695.3</v>
      </c>
    </row>
    <row r="146" spans="1:10">
      <c r="A146" s="23"/>
      <c r="B146" s="26"/>
      <c r="C146" s="26" t="s">
        <v>343</v>
      </c>
      <c r="D146" s="26" t="s">
        <v>356</v>
      </c>
      <c r="E146" s="27"/>
      <c r="F146" s="23"/>
      <c r="G146" s="52" t="s">
        <v>357</v>
      </c>
      <c r="H146" s="75">
        <f t="shared" ref="H146:J147" si="10">H147</f>
        <v>6304.7339999999995</v>
      </c>
      <c r="I146" s="75">
        <f t="shared" si="10"/>
        <v>1273.3</v>
      </c>
      <c r="J146" s="75">
        <f t="shared" si="10"/>
        <v>1273.3</v>
      </c>
    </row>
    <row r="147" spans="1:10" ht="48">
      <c r="A147" s="23"/>
      <c r="B147" s="26"/>
      <c r="C147" s="23" t="s">
        <v>343</v>
      </c>
      <c r="D147" s="23" t="s">
        <v>356</v>
      </c>
      <c r="E147" s="13" t="s">
        <v>41</v>
      </c>
      <c r="F147" s="23"/>
      <c r="G147" s="60" t="s">
        <v>690</v>
      </c>
      <c r="H147" s="76">
        <f t="shared" si="10"/>
        <v>6304.7339999999995</v>
      </c>
      <c r="I147" s="76">
        <f t="shared" si="10"/>
        <v>1273.3</v>
      </c>
      <c r="J147" s="76">
        <f t="shared" si="10"/>
        <v>1273.3</v>
      </c>
    </row>
    <row r="148" spans="1:10" ht="48">
      <c r="A148" s="23"/>
      <c r="B148" s="26"/>
      <c r="C148" s="23" t="s">
        <v>343</v>
      </c>
      <c r="D148" s="23" t="s">
        <v>356</v>
      </c>
      <c r="E148" s="13" t="s">
        <v>42</v>
      </c>
      <c r="F148" s="23"/>
      <c r="G148" s="52" t="s">
        <v>691</v>
      </c>
      <c r="H148" s="76">
        <f>H149+H156</f>
        <v>6304.7339999999995</v>
      </c>
      <c r="I148" s="76">
        <f>I149+I156</f>
        <v>1273.3</v>
      </c>
      <c r="J148" s="76">
        <f>J149+J156</f>
        <v>1273.3</v>
      </c>
    </row>
    <row r="149" spans="1:10" ht="24">
      <c r="A149" s="23"/>
      <c r="B149" s="26"/>
      <c r="C149" s="23" t="s">
        <v>343</v>
      </c>
      <c r="D149" s="23" t="s">
        <v>356</v>
      </c>
      <c r="E149" s="13" t="s">
        <v>43</v>
      </c>
      <c r="F149" s="23"/>
      <c r="G149" s="52" t="s">
        <v>692</v>
      </c>
      <c r="H149" s="76">
        <f>H150+H153</f>
        <v>1233.1659999999999</v>
      </c>
      <c r="I149" s="76">
        <f>I153</f>
        <v>754.5</v>
      </c>
      <c r="J149" s="76">
        <f>J153</f>
        <v>754.5</v>
      </c>
    </row>
    <row r="150" spans="1:10" ht="96">
      <c r="A150" s="23"/>
      <c r="B150" s="26"/>
      <c r="C150" s="23" t="s">
        <v>343</v>
      </c>
      <c r="D150" s="23" t="s">
        <v>356</v>
      </c>
      <c r="E150" s="13" t="s">
        <v>770</v>
      </c>
      <c r="F150" s="23"/>
      <c r="G150" s="52" t="s">
        <v>769</v>
      </c>
      <c r="H150" s="76">
        <f>H151</f>
        <v>478.7</v>
      </c>
      <c r="I150" s="76"/>
      <c r="J150" s="76"/>
    </row>
    <row r="151" spans="1:10">
      <c r="A151" s="23"/>
      <c r="B151" s="26"/>
      <c r="C151" s="23" t="s">
        <v>343</v>
      </c>
      <c r="D151" s="23" t="s">
        <v>356</v>
      </c>
      <c r="E151" s="13" t="s">
        <v>770</v>
      </c>
      <c r="F151" s="23" t="s">
        <v>358</v>
      </c>
      <c r="G151" s="52" t="s">
        <v>359</v>
      </c>
      <c r="H151" s="76">
        <v>478.7</v>
      </c>
      <c r="I151" s="76"/>
      <c r="J151" s="76"/>
    </row>
    <row r="152" spans="1:10" ht="84">
      <c r="A152" s="23"/>
      <c r="B152" s="26"/>
      <c r="C152" s="23" t="s">
        <v>343</v>
      </c>
      <c r="D152" s="23" t="s">
        <v>356</v>
      </c>
      <c r="E152" s="13" t="s">
        <v>770</v>
      </c>
      <c r="F152" s="23">
        <v>811</v>
      </c>
      <c r="G152" s="52" t="s">
        <v>477</v>
      </c>
      <c r="H152" s="76">
        <v>478.7</v>
      </c>
      <c r="I152" s="76"/>
      <c r="J152" s="76"/>
    </row>
    <row r="153" spans="1:10" ht="144">
      <c r="A153" s="23"/>
      <c r="B153" s="26"/>
      <c r="C153" s="23" t="s">
        <v>343</v>
      </c>
      <c r="D153" s="23" t="s">
        <v>356</v>
      </c>
      <c r="E153" s="13" t="s">
        <v>586</v>
      </c>
      <c r="F153" s="23"/>
      <c r="G153" s="52" t="s">
        <v>362</v>
      </c>
      <c r="H153" s="76">
        <f t="shared" ref="H153:J154" si="11">H154</f>
        <v>754.46600000000001</v>
      </c>
      <c r="I153" s="76">
        <f t="shared" si="11"/>
        <v>754.5</v>
      </c>
      <c r="J153" s="76">
        <f t="shared" si="11"/>
        <v>754.5</v>
      </c>
    </row>
    <row r="154" spans="1:10">
      <c r="A154" s="23"/>
      <c r="B154" s="26"/>
      <c r="C154" s="23" t="s">
        <v>343</v>
      </c>
      <c r="D154" s="23" t="s">
        <v>356</v>
      </c>
      <c r="E154" s="13" t="s">
        <v>586</v>
      </c>
      <c r="F154" s="23" t="s">
        <v>358</v>
      </c>
      <c r="G154" s="52" t="s">
        <v>359</v>
      </c>
      <c r="H154" s="76">
        <f t="shared" si="11"/>
        <v>754.46600000000001</v>
      </c>
      <c r="I154" s="76">
        <f t="shared" si="11"/>
        <v>754.5</v>
      </c>
      <c r="J154" s="76">
        <f t="shared" si="11"/>
        <v>754.5</v>
      </c>
    </row>
    <row r="155" spans="1:10" ht="84">
      <c r="A155" s="23"/>
      <c r="B155" s="26"/>
      <c r="C155" s="23" t="s">
        <v>343</v>
      </c>
      <c r="D155" s="23" t="s">
        <v>356</v>
      </c>
      <c r="E155" s="13" t="s">
        <v>586</v>
      </c>
      <c r="F155" s="23">
        <v>811</v>
      </c>
      <c r="G155" s="52" t="s">
        <v>477</v>
      </c>
      <c r="H155" s="76">
        <v>754.46600000000001</v>
      </c>
      <c r="I155" s="76">
        <v>754.5</v>
      </c>
      <c r="J155" s="76">
        <v>754.5</v>
      </c>
    </row>
    <row r="156" spans="1:10" ht="24">
      <c r="A156" s="23"/>
      <c r="B156" s="26"/>
      <c r="C156" s="23" t="s">
        <v>343</v>
      </c>
      <c r="D156" s="23" t="s">
        <v>356</v>
      </c>
      <c r="E156" s="13" t="s">
        <v>44</v>
      </c>
      <c r="F156" s="23"/>
      <c r="G156" s="52" t="s">
        <v>364</v>
      </c>
      <c r="H156" s="76">
        <f>H160+H157+H163</f>
        <v>5071.5679999999993</v>
      </c>
      <c r="I156" s="76">
        <f>I160</f>
        <v>518.79999999999995</v>
      </c>
      <c r="J156" s="76">
        <f>J160</f>
        <v>518.79999999999995</v>
      </c>
    </row>
    <row r="157" spans="1:10" ht="36">
      <c r="A157" s="23"/>
      <c r="B157" s="26"/>
      <c r="C157" s="23" t="s">
        <v>343</v>
      </c>
      <c r="D157" s="23" t="s">
        <v>356</v>
      </c>
      <c r="E157" s="13" t="s">
        <v>768</v>
      </c>
      <c r="F157" s="23"/>
      <c r="G157" s="52" t="s">
        <v>767</v>
      </c>
      <c r="H157" s="76">
        <f>H158</f>
        <v>1619.5</v>
      </c>
      <c r="I157" s="76"/>
      <c r="J157" s="76"/>
    </row>
    <row r="158" spans="1:10" ht="36">
      <c r="A158" s="23"/>
      <c r="B158" s="26"/>
      <c r="C158" s="23" t="s">
        <v>343</v>
      </c>
      <c r="D158" s="23" t="s">
        <v>356</v>
      </c>
      <c r="E158" s="13" t="s">
        <v>768</v>
      </c>
      <c r="F158" s="33" t="s">
        <v>352</v>
      </c>
      <c r="G158" s="53" t="s">
        <v>353</v>
      </c>
      <c r="H158" s="76">
        <f>H159</f>
        <v>1619.5</v>
      </c>
      <c r="I158" s="76"/>
      <c r="J158" s="76"/>
    </row>
    <row r="159" spans="1:10" ht="24">
      <c r="A159" s="23"/>
      <c r="B159" s="26"/>
      <c r="C159" s="23" t="s">
        <v>343</v>
      </c>
      <c r="D159" s="23" t="s">
        <v>356</v>
      </c>
      <c r="E159" s="13" t="s">
        <v>768</v>
      </c>
      <c r="F159" s="23" t="s">
        <v>354</v>
      </c>
      <c r="G159" s="52" t="s">
        <v>355</v>
      </c>
      <c r="H159" s="76">
        <v>1619.5</v>
      </c>
      <c r="I159" s="76"/>
      <c r="J159" s="76"/>
    </row>
    <row r="160" spans="1:10" ht="48">
      <c r="A160" s="23"/>
      <c r="B160" s="26"/>
      <c r="C160" s="23" t="s">
        <v>343</v>
      </c>
      <c r="D160" s="23" t="s">
        <v>356</v>
      </c>
      <c r="E160" s="13" t="s">
        <v>587</v>
      </c>
      <c r="F160" s="23"/>
      <c r="G160" s="52" t="s">
        <v>363</v>
      </c>
      <c r="H160" s="76">
        <f t="shared" ref="H160:J161" si="12">H161</f>
        <v>539.83399999999995</v>
      </c>
      <c r="I160" s="76">
        <f t="shared" si="12"/>
        <v>518.79999999999995</v>
      </c>
      <c r="J160" s="76">
        <f t="shared" si="12"/>
        <v>518.79999999999995</v>
      </c>
    </row>
    <row r="161" spans="1:10" ht="36">
      <c r="A161" s="23"/>
      <c r="B161" s="26"/>
      <c r="C161" s="23" t="s">
        <v>343</v>
      </c>
      <c r="D161" s="23" t="s">
        <v>356</v>
      </c>
      <c r="E161" s="13" t="s">
        <v>587</v>
      </c>
      <c r="F161" s="33" t="s">
        <v>352</v>
      </c>
      <c r="G161" s="53" t="s">
        <v>353</v>
      </c>
      <c r="H161" s="76">
        <f t="shared" si="12"/>
        <v>539.83399999999995</v>
      </c>
      <c r="I161" s="76">
        <f t="shared" si="12"/>
        <v>518.79999999999995</v>
      </c>
      <c r="J161" s="76">
        <f t="shared" si="12"/>
        <v>518.79999999999995</v>
      </c>
    </row>
    <row r="162" spans="1:10" ht="24">
      <c r="A162" s="23"/>
      <c r="B162" s="26"/>
      <c r="C162" s="23" t="s">
        <v>343</v>
      </c>
      <c r="D162" s="23" t="s">
        <v>356</v>
      </c>
      <c r="E162" s="13" t="s">
        <v>587</v>
      </c>
      <c r="F162" s="23" t="s">
        <v>354</v>
      </c>
      <c r="G162" s="52" t="s">
        <v>355</v>
      </c>
      <c r="H162" s="76">
        <v>539.83399999999995</v>
      </c>
      <c r="I162" s="76">
        <v>518.79999999999995</v>
      </c>
      <c r="J162" s="76">
        <v>518.79999999999995</v>
      </c>
    </row>
    <row r="163" spans="1:10" ht="72">
      <c r="A163" s="23"/>
      <c r="B163" s="26"/>
      <c r="C163" s="23" t="s">
        <v>343</v>
      </c>
      <c r="D163" s="23" t="s">
        <v>356</v>
      </c>
      <c r="E163" s="13" t="s">
        <v>382</v>
      </c>
      <c r="F163" s="23"/>
      <c r="G163" s="52" t="s">
        <v>381</v>
      </c>
      <c r="H163" s="76">
        <f>H164</f>
        <v>2912.2339999999999</v>
      </c>
      <c r="I163" s="76"/>
      <c r="J163" s="76"/>
    </row>
    <row r="164" spans="1:10" ht="36">
      <c r="A164" s="23"/>
      <c r="B164" s="26"/>
      <c r="C164" s="23" t="s">
        <v>343</v>
      </c>
      <c r="D164" s="23" t="s">
        <v>356</v>
      </c>
      <c r="E164" s="13" t="s">
        <v>382</v>
      </c>
      <c r="F164" s="23">
        <v>400</v>
      </c>
      <c r="G164" s="52" t="s">
        <v>532</v>
      </c>
      <c r="H164" s="76">
        <f>H165</f>
        <v>2912.2339999999999</v>
      </c>
      <c r="I164" s="76"/>
      <c r="J164" s="76"/>
    </row>
    <row r="165" spans="1:10" ht="60">
      <c r="A165" s="23"/>
      <c r="B165" s="26"/>
      <c r="C165" s="23" t="s">
        <v>343</v>
      </c>
      <c r="D165" s="23" t="s">
        <v>356</v>
      </c>
      <c r="E165" s="13" t="s">
        <v>382</v>
      </c>
      <c r="F165" s="23">
        <v>412</v>
      </c>
      <c r="G165" s="52" t="s">
        <v>383</v>
      </c>
      <c r="H165" s="76">
        <v>2912.2339999999999</v>
      </c>
      <c r="I165" s="76"/>
      <c r="J165" s="76"/>
    </row>
    <row r="166" spans="1:10" ht="24">
      <c r="A166" s="23"/>
      <c r="B166" s="26"/>
      <c r="C166" s="26" t="s">
        <v>343</v>
      </c>
      <c r="D166" s="26" t="s">
        <v>360</v>
      </c>
      <c r="E166" s="27"/>
      <c r="F166" s="23"/>
      <c r="G166" s="52" t="s">
        <v>36</v>
      </c>
      <c r="H166" s="75">
        <f>H167+H177</f>
        <v>5208.79</v>
      </c>
      <c r="I166" s="75">
        <f>I167+I177</f>
        <v>16674.3</v>
      </c>
      <c r="J166" s="75">
        <f>J167+J177</f>
        <v>2696.8999999999996</v>
      </c>
    </row>
    <row r="167" spans="1:10" ht="48">
      <c r="A167" s="23"/>
      <c r="B167" s="26"/>
      <c r="C167" s="23" t="s">
        <v>343</v>
      </c>
      <c r="D167" s="23" t="s">
        <v>360</v>
      </c>
      <c r="E167" s="13" t="s">
        <v>41</v>
      </c>
      <c r="F167" s="23"/>
      <c r="G167" s="60" t="s">
        <v>690</v>
      </c>
      <c r="H167" s="76">
        <f>H168</f>
        <v>2454.1</v>
      </c>
      <c r="I167" s="76">
        <f>I168</f>
        <v>2575</v>
      </c>
      <c r="J167" s="76">
        <f>J168</f>
        <v>2696.8999999999996</v>
      </c>
    </row>
    <row r="168" spans="1:10" ht="72">
      <c r="A168" s="23"/>
      <c r="B168" s="26"/>
      <c r="C168" s="23" t="s">
        <v>343</v>
      </c>
      <c r="D168" s="23" t="s">
        <v>360</v>
      </c>
      <c r="E168" s="13" t="s">
        <v>499</v>
      </c>
      <c r="F168" s="23"/>
      <c r="G168" s="52" t="s">
        <v>533</v>
      </c>
      <c r="H168" s="76">
        <f>H170+H173</f>
        <v>2454.1</v>
      </c>
      <c r="I168" s="76">
        <f>I170+I173</f>
        <v>2575</v>
      </c>
      <c r="J168" s="76">
        <f>J170+J173</f>
        <v>2696.8999999999996</v>
      </c>
    </row>
    <row r="169" spans="1:10" ht="60">
      <c r="A169" s="23"/>
      <c r="B169" s="26"/>
      <c r="C169" s="23" t="s">
        <v>343</v>
      </c>
      <c r="D169" s="23" t="s">
        <v>360</v>
      </c>
      <c r="E169" s="13" t="s">
        <v>497</v>
      </c>
      <c r="F169" s="23"/>
      <c r="G169" s="52" t="s">
        <v>554</v>
      </c>
      <c r="H169" s="76">
        <f t="shared" ref="H169:J171" si="13">H170</f>
        <v>2385.1999999999998</v>
      </c>
      <c r="I169" s="76">
        <f t="shared" si="13"/>
        <v>2497.3000000000002</v>
      </c>
      <c r="J169" s="76">
        <f t="shared" si="13"/>
        <v>2612.1999999999998</v>
      </c>
    </row>
    <row r="170" spans="1:10" s="2" customFormat="1" ht="96">
      <c r="A170" s="23"/>
      <c r="B170" s="26"/>
      <c r="C170" s="23" t="s">
        <v>343</v>
      </c>
      <c r="D170" s="23" t="s">
        <v>360</v>
      </c>
      <c r="E170" s="35" t="s">
        <v>498</v>
      </c>
      <c r="F170" s="77"/>
      <c r="G170" s="59" t="s">
        <v>253</v>
      </c>
      <c r="H170" s="76">
        <f t="shared" si="13"/>
        <v>2385.1999999999998</v>
      </c>
      <c r="I170" s="76">
        <f t="shared" si="13"/>
        <v>2497.3000000000002</v>
      </c>
      <c r="J170" s="76">
        <f t="shared" si="13"/>
        <v>2612.1999999999998</v>
      </c>
    </row>
    <row r="171" spans="1:10" ht="36">
      <c r="A171" s="23"/>
      <c r="B171" s="26"/>
      <c r="C171" s="23" t="s">
        <v>343</v>
      </c>
      <c r="D171" s="23" t="s">
        <v>360</v>
      </c>
      <c r="E171" s="35" t="s">
        <v>498</v>
      </c>
      <c r="F171" s="33" t="s">
        <v>352</v>
      </c>
      <c r="G171" s="53" t="s">
        <v>353</v>
      </c>
      <c r="H171" s="76">
        <f t="shared" si="13"/>
        <v>2385.1999999999998</v>
      </c>
      <c r="I171" s="76">
        <f t="shared" si="13"/>
        <v>2497.3000000000002</v>
      </c>
      <c r="J171" s="76">
        <f t="shared" si="13"/>
        <v>2612.1999999999998</v>
      </c>
    </row>
    <row r="172" spans="1:10" ht="24">
      <c r="A172" s="23"/>
      <c r="B172" s="26"/>
      <c r="C172" s="23" t="s">
        <v>343</v>
      </c>
      <c r="D172" s="23" t="s">
        <v>360</v>
      </c>
      <c r="E172" s="35" t="s">
        <v>498</v>
      </c>
      <c r="F172" s="23" t="s">
        <v>354</v>
      </c>
      <c r="G172" s="52" t="s">
        <v>355</v>
      </c>
      <c r="H172" s="76">
        <v>2385.1999999999998</v>
      </c>
      <c r="I172" s="76">
        <v>2497.3000000000002</v>
      </c>
      <c r="J172" s="76">
        <v>2612.1999999999998</v>
      </c>
    </row>
    <row r="173" spans="1:10" ht="72">
      <c r="A173" s="23"/>
      <c r="B173" s="26"/>
      <c r="C173" s="23" t="s">
        <v>343</v>
      </c>
      <c r="D173" s="23" t="s">
        <v>360</v>
      </c>
      <c r="E173" s="35" t="s">
        <v>98</v>
      </c>
      <c r="F173" s="23"/>
      <c r="G173" s="52" t="s">
        <v>97</v>
      </c>
      <c r="H173" s="76">
        <f t="shared" ref="H173:J175" si="14">H174</f>
        <v>68.900000000000006</v>
      </c>
      <c r="I173" s="76">
        <f t="shared" si="14"/>
        <v>77.7</v>
      </c>
      <c r="J173" s="76">
        <f t="shared" si="14"/>
        <v>84.7</v>
      </c>
    </row>
    <row r="174" spans="1:10" ht="96">
      <c r="A174" s="23"/>
      <c r="B174" s="26"/>
      <c r="C174" s="23" t="s">
        <v>343</v>
      </c>
      <c r="D174" s="23" t="s">
        <v>360</v>
      </c>
      <c r="E174" s="35" t="s">
        <v>95</v>
      </c>
      <c r="F174" s="23"/>
      <c r="G174" s="52" t="s">
        <v>96</v>
      </c>
      <c r="H174" s="76">
        <f t="shared" si="14"/>
        <v>68.900000000000006</v>
      </c>
      <c r="I174" s="76">
        <f t="shared" si="14"/>
        <v>77.7</v>
      </c>
      <c r="J174" s="76">
        <f t="shared" si="14"/>
        <v>84.7</v>
      </c>
    </row>
    <row r="175" spans="1:10" ht="36">
      <c r="A175" s="23"/>
      <c r="B175" s="26"/>
      <c r="C175" s="23" t="s">
        <v>343</v>
      </c>
      <c r="D175" s="23" t="s">
        <v>360</v>
      </c>
      <c r="E175" s="35" t="s">
        <v>95</v>
      </c>
      <c r="F175" s="33" t="s">
        <v>352</v>
      </c>
      <c r="G175" s="53" t="s">
        <v>353</v>
      </c>
      <c r="H175" s="76">
        <f t="shared" si="14"/>
        <v>68.900000000000006</v>
      </c>
      <c r="I175" s="76">
        <f t="shared" si="14"/>
        <v>77.7</v>
      </c>
      <c r="J175" s="76">
        <f t="shared" si="14"/>
        <v>84.7</v>
      </c>
    </row>
    <row r="176" spans="1:10" ht="24">
      <c r="A176" s="23"/>
      <c r="B176" s="26"/>
      <c r="C176" s="23" t="s">
        <v>343</v>
      </c>
      <c r="D176" s="23" t="s">
        <v>360</v>
      </c>
      <c r="E176" s="35" t="s">
        <v>95</v>
      </c>
      <c r="F176" s="23" t="s">
        <v>354</v>
      </c>
      <c r="G176" s="52" t="s">
        <v>355</v>
      </c>
      <c r="H176" s="76">
        <v>68.900000000000006</v>
      </c>
      <c r="I176" s="76">
        <v>77.7</v>
      </c>
      <c r="J176" s="76">
        <v>84.7</v>
      </c>
    </row>
    <row r="177" spans="1:10" ht="48">
      <c r="A177" s="23"/>
      <c r="B177" s="26"/>
      <c r="C177" s="23" t="s">
        <v>343</v>
      </c>
      <c r="D177" s="23" t="s">
        <v>360</v>
      </c>
      <c r="E177" s="35" t="s">
        <v>367</v>
      </c>
      <c r="F177" s="23"/>
      <c r="G177" s="52" t="s">
        <v>443</v>
      </c>
      <c r="H177" s="76">
        <f t="shared" ref="H177:I181" si="15">H178</f>
        <v>2754.69</v>
      </c>
      <c r="I177" s="76">
        <f t="shared" si="15"/>
        <v>14099.3</v>
      </c>
      <c r="J177" s="76"/>
    </row>
    <row r="178" spans="1:10" ht="36">
      <c r="A178" s="23"/>
      <c r="B178" s="26"/>
      <c r="C178" s="23" t="s">
        <v>343</v>
      </c>
      <c r="D178" s="23" t="s">
        <v>360</v>
      </c>
      <c r="E178" s="35" t="s">
        <v>368</v>
      </c>
      <c r="F178" s="23"/>
      <c r="G178" s="52" t="s">
        <v>365</v>
      </c>
      <c r="H178" s="76">
        <f t="shared" si="15"/>
        <v>2754.69</v>
      </c>
      <c r="I178" s="76">
        <f t="shared" si="15"/>
        <v>14099.3</v>
      </c>
      <c r="J178" s="76"/>
    </row>
    <row r="179" spans="1:10" ht="84">
      <c r="A179" s="23"/>
      <c r="B179" s="26"/>
      <c r="C179" s="23" t="s">
        <v>343</v>
      </c>
      <c r="D179" s="23" t="s">
        <v>360</v>
      </c>
      <c r="E179" s="35" t="s">
        <v>369</v>
      </c>
      <c r="F179" s="23"/>
      <c r="G179" s="52" t="s">
        <v>366</v>
      </c>
      <c r="H179" s="76">
        <f t="shared" si="15"/>
        <v>2754.69</v>
      </c>
      <c r="I179" s="76">
        <f t="shared" si="15"/>
        <v>14099.3</v>
      </c>
      <c r="J179" s="76"/>
    </row>
    <row r="180" spans="1:10" ht="60">
      <c r="A180" s="23"/>
      <c r="B180" s="26"/>
      <c r="C180" s="23" t="s">
        <v>343</v>
      </c>
      <c r="D180" s="23" t="s">
        <v>360</v>
      </c>
      <c r="E180" s="35" t="s">
        <v>588</v>
      </c>
      <c r="F180" s="23"/>
      <c r="G180" s="52" t="s">
        <v>373</v>
      </c>
      <c r="H180" s="76">
        <f t="shared" si="15"/>
        <v>2754.69</v>
      </c>
      <c r="I180" s="76">
        <f t="shared" si="15"/>
        <v>14099.3</v>
      </c>
      <c r="J180" s="76"/>
    </row>
    <row r="181" spans="1:10" ht="36">
      <c r="A181" s="23"/>
      <c r="B181" s="26"/>
      <c r="C181" s="23" t="s">
        <v>343</v>
      </c>
      <c r="D181" s="23" t="s">
        <v>360</v>
      </c>
      <c r="E181" s="35" t="s">
        <v>588</v>
      </c>
      <c r="F181" s="23">
        <v>400</v>
      </c>
      <c r="G181" s="52" t="s">
        <v>532</v>
      </c>
      <c r="H181" s="76">
        <f t="shared" si="15"/>
        <v>2754.69</v>
      </c>
      <c r="I181" s="76">
        <f t="shared" si="15"/>
        <v>14099.3</v>
      </c>
      <c r="J181" s="76"/>
    </row>
    <row r="182" spans="1:10" ht="48">
      <c r="A182" s="23"/>
      <c r="B182" s="26"/>
      <c r="C182" s="23" t="s">
        <v>343</v>
      </c>
      <c r="D182" s="23" t="s">
        <v>360</v>
      </c>
      <c r="E182" s="35" t="s">
        <v>588</v>
      </c>
      <c r="F182" s="23">
        <v>414</v>
      </c>
      <c r="G182" s="52" t="s">
        <v>531</v>
      </c>
      <c r="H182" s="76">
        <v>2754.69</v>
      </c>
      <c r="I182" s="76">
        <v>14099.3</v>
      </c>
      <c r="J182" s="76"/>
    </row>
    <row r="183" spans="1:10" ht="24">
      <c r="A183" s="23"/>
      <c r="B183" s="26"/>
      <c r="C183" s="26" t="s">
        <v>343</v>
      </c>
      <c r="D183" s="26" t="s">
        <v>454</v>
      </c>
      <c r="E183" s="27"/>
      <c r="F183" s="23"/>
      <c r="G183" s="60" t="s">
        <v>29</v>
      </c>
      <c r="H183" s="75">
        <f>H184+H205</f>
        <v>3200</v>
      </c>
      <c r="I183" s="75">
        <f>I184+I205</f>
        <v>3200</v>
      </c>
      <c r="J183" s="75">
        <f>J184+J205</f>
        <v>3200</v>
      </c>
    </row>
    <row r="184" spans="1:10" ht="48">
      <c r="A184" s="23"/>
      <c r="B184" s="26"/>
      <c r="C184" s="23" t="s">
        <v>343</v>
      </c>
      <c r="D184" s="23">
        <v>12</v>
      </c>
      <c r="E184" s="35" t="s">
        <v>45</v>
      </c>
      <c r="F184" s="23"/>
      <c r="G184" s="52" t="s">
        <v>143</v>
      </c>
      <c r="H184" s="76">
        <f>H185</f>
        <v>1700</v>
      </c>
      <c r="I184" s="76">
        <f>I185</f>
        <v>1700</v>
      </c>
      <c r="J184" s="76">
        <f>J185</f>
        <v>1700</v>
      </c>
    </row>
    <row r="185" spans="1:10" ht="48">
      <c r="A185" s="23"/>
      <c r="B185" s="26"/>
      <c r="C185" s="23" t="s">
        <v>343</v>
      </c>
      <c r="D185" s="23">
        <v>12</v>
      </c>
      <c r="E185" s="35" t="s">
        <v>46</v>
      </c>
      <c r="F185" s="23"/>
      <c r="G185" s="52" t="s">
        <v>144</v>
      </c>
      <c r="H185" s="76">
        <f>H186+H190+H194+H201</f>
        <v>1700</v>
      </c>
      <c r="I185" s="76">
        <f>I186+I190+I194+I201</f>
        <v>1700</v>
      </c>
      <c r="J185" s="76">
        <f>J186+J190+J194+J201</f>
        <v>1700</v>
      </c>
    </row>
    <row r="186" spans="1:10" ht="48">
      <c r="A186" s="23"/>
      <c r="B186" s="26"/>
      <c r="C186" s="23" t="s">
        <v>343</v>
      </c>
      <c r="D186" s="23">
        <v>12</v>
      </c>
      <c r="E186" s="35" t="s">
        <v>148</v>
      </c>
      <c r="F186" s="23"/>
      <c r="G186" s="52" t="s">
        <v>145</v>
      </c>
      <c r="H186" s="76">
        <f>H187</f>
        <v>50</v>
      </c>
      <c r="I186" s="76">
        <f>I187</f>
        <v>50</v>
      </c>
      <c r="J186" s="76">
        <f>J187</f>
        <v>50</v>
      </c>
    </row>
    <row r="187" spans="1:10" ht="36">
      <c r="A187" s="23"/>
      <c r="B187" s="26"/>
      <c r="C187" s="23" t="s">
        <v>343</v>
      </c>
      <c r="D187" s="23">
        <v>12</v>
      </c>
      <c r="E187" s="35" t="s">
        <v>589</v>
      </c>
      <c r="F187" s="23"/>
      <c r="G187" s="52" t="s">
        <v>146</v>
      </c>
      <c r="H187" s="76">
        <v>50</v>
      </c>
      <c r="I187" s="76">
        <v>50</v>
      </c>
      <c r="J187" s="76">
        <v>50</v>
      </c>
    </row>
    <row r="188" spans="1:10" ht="36">
      <c r="A188" s="23"/>
      <c r="B188" s="26"/>
      <c r="C188" s="23" t="s">
        <v>343</v>
      </c>
      <c r="D188" s="23">
        <v>12</v>
      </c>
      <c r="E188" s="35" t="s">
        <v>589</v>
      </c>
      <c r="F188" s="33" t="s">
        <v>352</v>
      </c>
      <c r="G188" s="53" t="s">
        <v>353</v>
      </c>
      <c r="H188" s="76">
        <f>H189</f>
        <v>50</v>
      </c>
      <c r="I188" s="76">
        <f>I189</f>
        <v>50</v>
      </c>
      <c r="J188" s="76">
        <f>J189</f>
        <v>50</v>
      </c>
    </row>
    <row r="189" spans="1:10" ht="24">
      <c r="A189" s="23"/>
      <c r="B189" s="26"/>
      <c r="C189" s="23" t="s">
        <v>343</v>
      </c>
      <c r="D189" s="23">
        <v>12</v>
      </c>
      <c r="E189" s="35" t="s">
        <v>589</v>
      </c>
      <c r="F189" s="23" t="s">
        <v>354</v>
      </c>
      <c r="G189" s="52" t="s">
        <v>355</v>
      </c>
      <c r="H189" s="76">
        <v>50</v>
      </c>
      <c r="I189" s="76">
        <v>50</v>
      </c>
      <c r="J189" s="76">
        <v>50</v>
      </c>
    </row>
    <row r="190" spans="1:10" ht="36">
      <c r="A190" s="23"/>
      <c r="B190" s="26"/>
      <c r="C190" s="23" t="s">
        <v>343</v>
      </c>
      <c r="D190" s="23">
        <v>12</v>
      </c>
      <c r="E190" s="35" t="s">
        <v>47</v>
      </c>
      <c r="F190" s="23"/>
      <c r="G190" s="52" t="s">
        <v>147</v>
      </c>
      <c r="H190" s="76">
        <f t="shared" ref="H190:J192" si="16">H191</f>
        <v>50</v>
      </c>
      <c r="I190" s="76">
        <f t="shared" si="16"/>
        <v>50</v>
      </c>
      <c r="J190" s="76">
        <f t="shared" si="16"/>
        <v>50</v>
      </c>
    </row>
    <row r="191" spans="1:10" ht="36">
      <c r="A191" s="23"/>
      <c r="B191" s="26"/>
      <c r="C191" s="23" t="s">
        <v>343</v>
      </c>
      <c r="D191" s="23">
        <v>12</v>
      </c>
      <c r="E191" s="35" t="s">
        <v>590</v>
      </c>
      <c r="F191" s="23"/>
      <c r="G191" s="52" t="s">
        <v>149</v>
      </c>
      <c r="H191" s="76">
        <f t="shared" si="16"/>
        <v>50</v>
      </c>
      <c r="I191" s="76">
        <f t="shared" si="16"/>
        <v>50</v>
      </c>
      <c r="J191" s="76">
        <f t="shared" si="16"/>
        <v>50</v>
      </c>
    </row>
    <row r="192" spans="1:10" ht="36">
      <c r="A192" s="23"/>
      <c r="B192" s="26"/>
      <c r="C192" s="23" t="s">
        <v>343</v>
      </c>
      <c r="D192" s="23">
        <v>12</v>
      </c>
      <c r="E192" s="35" t="s">
        <v>590</v>
      </c>
      <c r="F192" s="33" t="s">
        <v>352</v>
      </c>
      <c r="G192" s="53" t="s">
        <v>353</v>
      </c>
      <c r="H192" s="76">
        <f t="shared" si="16"/>
        <v>50</v>
      </c>
      <c r="I192" s="76">
        <f t="shared" si="16"/>
        <v>50</v>
      </c>
      <c r="J192" s="76">
        <f t="shared" si="16"/>
        <v>50</v>
      </c>
    </row>
    <row r="193" spans="1:10" ht="24">
      <c r="A193" s="23"/>
      <c r="B193" s="26"/>
      <c r="C193" s="23" t="s">
        <v>343</v>
      </c>
      <c r="D193" s="23">
        <v>12</v>
      </c>
      <c r="E193" s="35" t="s">
        <v>590</v>
      </c>
      <c r="F193" s="23" t="s">
        <v>354</v>
      </c>
      <c r="G193" s="52" t="s">
        <v>355</v>
      </c>
      <c r="H193" s="76">
        <v>50</v>
      </c>
      <c r="I193" s="76">
        <v>50</v>
      </c>
      <c r="J193" s="76">
        <v>50</v>
      </c>
    </row>
    <row r="194" spans="1:10" ht="48">
      <c r="A194" s="23"/>
      <c r="B194" s="26"/>
      <c r="C194" s="23" t="s">
        <v>343</v>
      </c>
      <c r="D194" s="23">
        <v>12</v>
      </c>
      <c r="E194" s="35" t="s">
        <v>48</v>
      </c>
      <c r="F194" s="23"/>
      <c r="G194" s="52" t="s">
        <v>150</v>
      </c>
      <c r="H194" s="76">
        <f>H195+H198</f>
        <v>1400</v>
      </c>
      <c r="I194" s="76">
        <f>I195+I198</f>
        <v>1400</v>
      </c>
      <c r="J194" s="76">
        <f>J195+J198</f>
        <v>1400</v>
      </c>
    </row>
    <row r="195" spans="1:10" ht="84">
      <c r="A195" s="23"/>
      <c r="B195" s="26"/>
      <c r="C195" s="23" t="s">
        <v>343</v>
      </c>
      <c r="D195" s="23">
        <v>12</v>
      </c>
      <c r="E195" s="35" t="s">
        <v>591</v>
      </c>
      <c r="F195" s="23"/>
      <c r="G195" s="52" t="s">
        <v>51</v>
      </c>
      <c r="H195" s="76">
        <f t="shared" ref="H195:J196" si="17">H196</f>
        <v>400</v>
      </c>
      <c r="I195" s="76">
        <f t="shared" si="17"/>
        <v>400</v>
      </c>
      <c r="J195" s="76">
        <f t="shared" si="17"/>
        <v>400</v>
      </c>
    </row>
    <row r="196" spans="1:10">
      <c r="A196" s="23"/>
      <c r="B196" s="26"/>
      <c r="C196" s="23" t="s">
        <v>343</v>
      </c>
      <c r="D196" s="23">
        <v>12</v>
      </c>
      <c r="E196" s="35" t="s">
        <v>591</v>
      </c>
      <c r="F196" s="23" t="s">
        <v>358</v>
      </c>
      <c r="G196" s="52" t="s">
        <v>359</v>
      </c>
      <c r="H196" s="76">
        <f t="shared" si="17"/>
        <v>400</v>
      </c>
      <c r="I196" s="76">
        <f t="shared" si="17"/>
        <v>400</v>
      </c>
      <c r="J196" s="76">
        <f t="shared" si="17"/>
        <v>400</v>
      </c>
    </row>
    <row r="197" spans="1:10" ht="84">
      <c r="A197" s="23"/>
      <c r="B197" s="26"/>
      <c r="C197" s="23" t="s">
        <v>343</v>
      </c>
      <c r="D197" s="23">
        <v>12</v>
      </c>
      <c r="E197" s="35" t="s">
        <v>591</v>
      </c>
      <c r="F197" s="23">
        <v>811</v>
      </c>
      <c r="G197" s="52" t="s">
        <v>477</v>
      </c>
      <c r="H197" s="76">
        <v>400</v>
      </c>
      <c r="I197" s="76">
        <v>400</v>
      </c>
      <c r="J197" s="76">
        <v>400</v>
      </c>
    </row>
    <row r="198" spans="1:10" ht="36">
      <c r="A198" s="23"/>
      <c r="B198" s="26"/>
      <c r="C198" s="23" t="s">
        <v>343</v>
      </c>
      <c r="D198" s="23">
        <v>12</v>
      </c>
      <c r="E198" s="35" t="s">
        <v>592</v>
      </c>
      <c r="F198" s="23"/>
      <c r="G198" s="52" t="s">
        <v>151</v>
      </c>
      <c r="H198" s="76">
        <f>H200</f>
        <v>1000</v>
      </c>
      <c r="I198" s="76">
        <f>I200</f>
        <v>1000</v>
      </c>
      <c r="J198" s="76">
        <f>J200</f>
        <v>1000</v>
      </c>
    </row>
    <row r="199" spans="1:10">
      <c r="A199" s="23"/>
      <c r="B199" s="26"/>
      <c r="C199" s="23" t="s">
        <v>343</v>
      </c>
      <c r="D199" s="23">
        <v>12</v>
      </c>
      <c r="E199" s="35" t="s">
        <v>592</v>
      </c>
      <c r="F199" s="23" t="s">
        <v>358</v>
      </c>
      <c r="G199" s="52" t="s">
        <v>359</v>
      </c>
      <c r="H199" s="76">
        <f>H200</f>
        <v>1000</v>
      </c>
      <c r="I199" s="76">
        <f>I200</f>
        <v>1000</v>
      </c>
      <c r="J199" s="76">
        <f>J200</f>
        <v>1000</v>
      </c>
    </row>
    <row r="200" spans="1:10" ht="144">
      <c r="A200" s="23"/>
      <c r="B200" s="26"/>
      <c r="C200" s="23" t="s">
        <v>343</v>
      </c>
      <c r="D200" s="23">
        <v>12</v>
      </c>
      <c r="E200" s="35" t="s">
        <v>592</v>
      </c>
      <c r="F200" s="23">
        <v>812</v>
      </c>
      <c r="G200" s="52" t="s">
        <v>479</v>
      </c>
      <c r="H200" s="76">
        <v>1000</v>
      </c>
      <c r="I200" s="76">
        <v>1000</v>
      </c>
      <c r="J200" s="76">
        <v>1000</v>
      </c>
    </row>
    <row r="201" spans="1:10" ht="60">
      <c r="A201" s="23"/>
      <c r="B201" s="26"/>
      <c r="C201" s="23" t="s">
        <v>343</v>
      </c>
      <c r="D201" s="23">
        <v>12</v>
      </c>
      <c r="E201" s="35" t="s">
        <v>50</v>
      </c>
      <c r="F201" s="23"/>
      <c r="G201" s="52" t="s">
        <v>480</v>
      </c>
      <c r="H201" s="76">
        <f t="shared" ref="H201:J203" si="18">H202</f>
        <v>200</v>
      </c>
      <c r="I201" s="76">
        <f t="shared" si="18"/>
        <v>200</v>
      </c>
      <c r="J201" s="76">
        <f t="shared" si="18"/>
        <v>200</v>
      </c>
    </row>
    <row r="202" spans="1:10" ht="72">
      <c r="A202" s="23"/>
      <c r="B202" s="26"/>
      <c r="C202" s="23" t="s">
        <v>343</v>
      </c>
      <c r="D202" s="23">
        <v>12</v>
      </c>
      <c r="E202" s="35" t="s">
        <v>593</v>
      </c>
      <c r="F202" s="23"/>
      <c r="G202" s="52" t="s">
        <v>49</v>
      </c>
      <c r="H202" s="76">
        <f t="shared" si="18"/>
        <v>200</v>
      </c>
      <c r="I202" s="76">
        <f t="shared" si="18"/>
        <v>200</v>
      </c>
      <c r="J202" s="76">
        <f t="shared" si="18"/>
        <v>200</v>
      </c>
    </row>
    <row r="203" spans="1:10">
      <c r="A203" s="23"/>
      <c r="B203" s="26"/>
      <c r="C203" s="23" t="s">
        <v>343</v>
      </c>
      <c r="D203" s="23">
        <v>12</v>
      </c>
      <c r="E203" s="35" t="s">
        <v>593</v>
      </c>
      <c r="F203" s="23" t="s">
        <v>358</v>
      </c>
      <c r="G203" s="52" t="s">
        <v>359</v>
      </c>
      <c r="H203" s="76">
        <f t="shared" si="18"/>
        <v>200</v>
      </c>
      <c r="I203" s="76">
        <f t="shared" si="18"/>
        <v>200</v>
      </c>
      <c r="J203" s="76">
        <f t="shared" si="18"/>
        <v>200</v>
      </c>
    </row>
    <row r="204" spans="1:10" ht="84">
      <c r="A204" s="23"/>
      <c r="B204" s="26"/>
      <c r="C204" s="23" t="s">
        <v>343</v>
      </c>
      <c r="D204" s="23">
        <v>12</v>
      </c>
      <c r="E204" s="35" t="s">
        <v>593</v>
      </c>
      <c r="F204" s="23">
        <v>811</v>
      </c>
      <c r="G204" s="52" t="s">
        <v>477</v>
      </c>
      <c r="H204" s="76">
        <v>200</v>
      </c>
      <c r="I204" s="76">
        <v>200</v>
      </c>
      <c r="J204" s="76">
        <v>200</v>
      </c>
    </row>
    <row r="205" spans="1:10" ht="36">
      <c r="A205" s="23"/>
      <c r="B205" s="26"/>
      <c r="C205" s="23" t="s">
        <v>343</v>
      </c>
      <c r="D205" s="23">
        <v>12</v>
      </c>
      <c r="E205" s="35" t="s">
        <v>490</v>
      </c>
      <c r="F205" s="23"/>
      <c r="G205" s="52" t="s">
        <v>136</v>
      </c>
      <c r="H205" s="76">
        <f>H206</f>
        <v>1500</v>
      </c>
      <c r="I205" s="76">
        <f>I206</f>
        <v>1500</v>
      </c>
      <c r="J205" s="76">
        <f>J206</f>
        <v>1500</v>
      </c>
    </row>
    <row r="206" spans="1:10" ht="48">
      <c r="A206" s="23"/>
      <c r="B206" s="26"/>
      <c r="C206" s="23" t="s">
        <v>343</v>
      </c>
      <c r="D206" s="23">
        <v>12</v>
      </c>
      <c r="E206" s="35" t="s">
        <v>491</v>
      </c>
      <c r="F206" s="23"/>
      <c r="G206" s="52" t="s">
        <v>481</v>
      </c>
      <c r="H206" s="76">
        <f>H207+H223</f>
        <v>1500</v>
      </c>
      <c r="I206" s="76">
        <f>I207+I223</f>
        <v>1500</v>
      </c>
      <c r="J206" s="76">
        <f>J207+J223</f>
        <v>1500</v>
      </c>
    </row>
    <row r="207" spans="1:10" ht="24">
      <c r="A207" s="23"/>
      <c r="B207" s="26"/>
      <c r="C207" s="23" t="s">
        <v>343</v>
      </c>
      <c r="D207" s="23">
        <v>12</v>
      </c>
      <c r="E207" s="35" t="s">
        <v>492</v>
      </c>
      <c r="F207" s="23"/>
      <c r="G207" s="52" t="s">
        <v>137</v>
      </c>
      <c r="H207" s="76">
        <f>H208+H211+H214+H220+H217</f>
        <v>1400</v>
      </c>
      <c r="I207" s="76">
        <f>I208+I211+I214+I220+I217</f>
        <v>1400</v>
      </c>
      <c r="J207" s="76">
        <f>J208+J211+J214+J220+J217</f>
        <v>1400</v>
      </c>
    </row>
    <row r="208" spans="1:10" ht="24">
      <c r="A208" s="23"/>
      <c r="B208" s="26"/>
      <c r="C208" s="23" t="s">
        <v>343</v>
      </c>
      <c r="D208" s="23">
        <v>12</v>
      </c>
      <c r="E208" s="35" t="s">
        <v>594</v>
      </c>
      <c r="F208" s="23"/>
      <c r="G208" s="52" t="s">
        <v>138</v>
      </c>
      <c r="H208" s="76">
        <f t="shared" ref="H208:J209" si="19">H209</f>
        <v>100</v>
      </c>
      <c r="I208" s="76">
        <f t="shared" si="19"/>
        <v>100</v>
      </c>
      <c r="J208" s="76">
        <f t="shared" si="19"/>
        <v>100</v>
      </c>
    </row>
    <row r="209" spans="1:10" ht="36">
      <c r="A209" s="23"/>
      <c r="B209" s="26"/>
      <c r="C209" s="23" t="s">
        <v>343</v>
      </c>
      <c r="D209" s="23">
        <v>12</v>
      </c>
      <c r="E209" s="35" t="s">
        <v>594</v>
      </c>
      <c r="F209" s="33" t="s">
        <v>352</v>
      </c>
      <c r="G209" s="53" t="s">
        <v>353</v>
      </c>
      <c r="H209" s="76">
        <f t="shared" si="19"/>
        <v>100</v>
      </c>
      <c r="I209" s="76">
        <f t="shared" si="19"/>
        <v>100</v>
      </c>
      <c r="J209" s="76">
        <f t="shared" si="19"/>
        <v>100</v>
      </c>
    </row>
    <row r="210" spans="1:10" ht="24">
      <c r="A210" s="23"/>
      <c r="B210" s="26"/>
      <c r="C210" s="23" t="s">
        <v>343</v>
      </c>
      <c r="D210" s="23">
        <v>12</v>
      </c>
      <c r="E210" s="35" t="s">
        <v>594</v>
      </c>
      <c r="F210" s="23" t="s">
        <v>354</v>
      </c>
      <c r="G210" s="52" t="s">
        <v>355</v>
      </c>
      <c r="H210" s="76">
        <v>100</v>
      </c>
      <c r="I210" s="76">
        <v>100</v>
      </c>
      <c r="J210" s="76">
        <v>100</v>
      </c>
    </row>
    <row r="211" spans="1:10" ht="36">
      <c r="A211" s="23"/>
      <c r="B211" s="26"/>
      <c r="C211" s="23" t="s">
        <v>343</v>
      </c>
      <c r="D211" s="23">
        <v>12</v>
      </c>
      <c r="E211" s="35" t="s">
        <v>595</v>
      </c>
      <c r="F211" s="23"/>
      <c r="G211" s="52" t="s">
        <v>139</v>
      </c>
      <c r="H211" s="76">
        <f t="shared" ref="H211:J212" si="20">H212</f>
        <v>50</v>
      </c>
      <c r="I211" s="76">
        <f t="shared" si="20"/>
        <v>50</v>
      </c>
      <c r="J211" s="76">
        <f t="shared" si="20"/>
        <v>50</v>
      </c>
    </row>
    <row r="212" spans="1:10" ht="36">
      <c r="A212" s="23"/>
      <c r="B212" s="26"/>
      <c r="C212" s="23" t="s">
        <v>343</v>
      </c>
      <c r="D212" s="23">
        <v>12</v>
      </c>
      <c r="E212" s="35" t="s">
        <v>595</v>
      </c>
      <c r="F212" s="33" t="s">
        <v>352</v>
      </c>
      <c r="G212" s="53" t="s">
        <v>353</v>
      </c>
      <c r="H212" s="76">
        <f t="shared" si="20"/>
        <v>50</v>
      </c>
      <c r="I212" s="76">
        <f t="shared" si="20"/>
        <v>50</v>
      </c>
      <c r="J212" s="76">
        <f t="shared" si="20"/>
        <v>50</v>
      </c>
    </row>
    <row r="213" spans="1:10" ht="24">
      <c r="A213" s="23"/>
      <c r="B213" s="26"/>
      <c r="C213" s="23" t="s">
        <v>343</v>
      </c>
      <c r="D213" s="23">
        <v>12</v>
      </c>
      <c r="E213" s="35" t="s">
        <v>595</v>
      </c>
      <c r="F213" s="23" t="s">
        <v>354</v>
      </c>
      <c r="G213" s="52" t="s">
        <v>355</v>
      </c>
      <c r="H213" s="76">
        <v>50</v>
      </c>
      <c r="I213" s="76">
        <v>50</v>
      </c>
      <c r="J213" s="76">
        <v>50</v>
      </c>
    </row>
    <row r="214" spans="1:10" ht="72">
      <c r="A214" s="23"/>
      <c r="B214" s="26"/>
      <c r="C214" s="23" t="s">
        <v>343</v>
      </c>
      <c r="D214" s="23">
        <v>12</v>
      </c>
      <c r="E214" s="35" t="s">
        <v>596</v>
      </c>
      <c r="F214" s="23"/>
      <c r="G214" s="52" t="s">
        <v>392</v>
      </c>
      <c r="H214" s="76">
        <f t="shared" ref="H214:J215" si="21">H215</f>
        <v>1200</v>
      </c>
      <c r="I214" s="76">
        <f t="shared" si="21"/>
        <v>1000</v>
      </c>
      <c r="J214" s="76">
        <f t="shared" si="21"/>
        <v>1000</v>
      </c>
    </row>
    <row r="215" spans="1:10">
      <c r="A215" s="23"/>
      <c r="B215" s="26"/>
      <c r="C215" s="23" t="s">
        <v>343</v>
      </c>
      <c r="D215" s="23">
        <v>12</v>
      </c>
      <c r="E215" s="35" t="s">
        <v>596</v>
      </c>
      <c r="F215" s="23" t="s">
        <v>358</v>
      </c>
      <c r="G215" s="52" t="s">
        <v>359</v>
      </c>
      <c r="H215" s="76">
        <f t="shared" si="21"/>
        <v>1200</v>
      </c>
      <c r="I215" s="76">
        <f t="shared" si="21"/>
        <v>1000</v>
      </c>
      <c r="J215" s="76">
        <f t="shared" si="21"/>
        <v>1000</v>
      </c>
    </row>
    <row r="216" spans="1:10" ht="144">
      <c r="A216" s="23"/>
      <c r="B216" s="26"/>
      <c r="C216" s="23" t="s">
        <v>343</v>
      </c>
      <c r="D216" s="23">
        <v>12</v>
      </c>
      <c r="E216" s="35" t="s">
        <v>596</v>
      </c>
      <c r="F216" s="23">
        <v>812</v>
      </c>
      <c r="G216" s="52" t="s">
        <v>479</v>
      </c>
      <c r="H216" s="76">
        <v>1200</v>
      </c>
      <c r="I216" s="76">
        <v>1000</v>
      </c>
      <c r="J216" s="76">
        <v>1000</v>
      </c>
    </row>
    <row r="217" spans="1:10" ht="60">
      <c r="A217" s="23"/>
      <c r="B217" s="26"/>
      <c r="C217" s="23" t="s">
        <v>343</v>
      </c>
      <c r="D217" s="23">
        <v>12</v>
      </c>
      <c r="E217" s="35" t="s">
        <v>597</v>
      </c>
      <c r="F217" s="23"/>
      <c r="G217" s="52" t="s">
        <v>635</v>
      </c>
      <c r="H217" s="76">
        <f t="shared" ref="H217:J218" si="22">H218</f>
        <v>0</v>
      </c>
      <c r="I217" s="76">
        <f t="shared" si="22"/>
        <v>200</v>
      </c>
      <c r="J217" s="76">
        <f t="shared" si="22"/>
        <v>200</v>
      </c>
    </row>
    <row r="218" spans="1:10">
      <c r="A218" s="23"/>
      <c r="B218" s="26"/>
      <c r="C218" s="23" t="s">
        <v>343</v>
      </c>
      <c r="D218" s="23">
        <v>12</v>
      </c>
      <c r="E218" s="35" t="s">
        <v>597</v>
      </c>
      <c r="F218" s="23" t="s">
        <v>358</v>
      </c>
      <c r="G218" s="52" t="s">
        <v>359</v>
      </c>
      <c r="H218" s="76">
        <f t="shared" si="22"/>
        <v>0</v>
      </c>
      <c r="I218" s="76">
        <f t="shared" si="22"/>
        <v>200</v>
      </c>
      <c r="J218" s="76">
        <f t="shared" si="22"/>
        <v>200</v>
      </c>
    </row>
    <row r="219" spans="1:10" ht="144">
      <c r="A219" s="23"/>
      <c r="B219" s="26"/>
      <c r="C219" s="23" t="s">
        <v>343</v>
      </c>
      <c r="D219" s="23">
        <v>12</v>
      </c>
      <c r="E219" s="35" t="s">
        <v>597</v>
      </c>
      <c r="F219" s="23">
        <v>812</v>
      </c>
      <c r="G219" s="52" t="s">
        <v>479</v>
      </c>
      <c r="H219" s="76"/>
      <c r="I219" s="76">
        <v>200</v>
      </c>
      <c r="J219" s="76">
        <v>200</v>
      </c>
    </row>
    <row r="220" spans="1:10" ht="36">
      <c r="A220" s="23"/>
      <c r="B220" s="26"/>
      <c r="C220" s="23" t="s">
        <v>343</v>
      </c>
      <c r="D220" s="23">
        <v>12</v>
      </c>
      <c r="E220" s="35" t="s">
        <v>598</v>
      </c>
      <c r="F220" s="23"/>
      <c r="G220" s="52" t="s">
        <v>482</v>
      </c>
      <c r="H220" s="76">
        <f t="shared" ref="H220:J221" si="23">H221</f>
        <v>50</v>
      </c>
      <c r="I220" s="76">
        <f t="shared" si="23"/>
        <v>50</v>
      </c>
      <c r="J220" s="76">
        <f t="shared" si="23"/>
        <v>50</v>
      </c>
    </row>
    <row r="221" spans="1:10" ht="36">
      <c r="A221" s="23"/>
      <c r="B221" s="26"/>
      <c r="C221" s="23" t="s">
        <v>343</v>
      </c>
      <c r="D221" s="23">
        <v>12</v>
      </c>
      <c r="E221" s="35" t="s">
        <v>598</v>
      </c>
      <c r="F221" s="33" t="s">
        <v>352</v>
      </c>
      <c r="G221" s="53" t="s">
        <v>353</v>
      </c>
      <c r="H221" s="76">
        <f t="shared" si="23"/>
        <v>50</v>
      </c>
      <c r="I221" s="76">
        <f t="shared" si="23"/>
        <v>50</v>
      </c>
      <c r="J221" s="76">
        <f t="shared" si="23"/>
        <v>50</v>
      </c>
    </row>
    <row r="222" spans="1:10" ht="24">
      <c r="A222" s="23"/>
      <c r="B222" s="26"/>
      <c r="C222" s="23" t="s">
        <v>343</v>
      </c>
      <c r="D222" s="23">
        <v>12</v>
      </c>
      <c r="E222" s="35" t="s">
        <v>598</v>
      </c>
      <c r="F222" s="23" t="s">
        <v>354</v>
      </c>
      <c r="G222" s="52" t="s">
        <v>355</v>
      </c>
      <c r="H222" s="76">
        <v>50</v>
      </c>
      <c r="I222" s="76">
        <v>50</v>
      </c>
      <c r="J222" s="76">
        <v>50</v>
      </c>
    </row>
    <row r="223" spans="1:10" ht="48">
      <c r="A223" s="23"/>
      <c r="B223" s="26"/>
      <c r="C223" s="23" t="s">
        <v>343</v>
      </c>
      <c r="D223" s="23">
        <v>12</v>
      </c>
      <c r="E223" s="35" t="s">
        <v>493</v>
      </c>
      <c r="F223" s="23"/>
      <c r="G223" s="52" t="s">
        <v>140</v>
      </c>
      <c r="H223" s="76">
        <f>H224</f>
        <v>100</v>
      </c>
      <c r="I223" s="76">
        <f t="shared" ref="I223:J225" si="24">I224</f>
        <v>100</v>
      </c>
      <c r="J223" s="76">
        <f t="shared" si="24"/>
        <v>100</v>
      </c>
    </row>
    <row r="224" spans="1:10" ht="60">
      <c r="A224" s="23"/>
      <c r="B224" s="26"/>
      <c r="C224" s="23" t="s">
        <v>343</v>
      </c>
      <c r="D224" s="23">
        <v>12</v>
      </c>
      <c r="E224" s="35" t="s">
        <v>599</v>
      </c>
      <c r="F224" s="23"/>
      <c r="G224" s="52" t="s">
        <v>141</v>
      </c>
      <c r="H224" s="76">
        <f>H225</f>
        <v>100</v>
      </c>
      <c r="I224" s="76">
        <f t="shared" si="24"/>
        <v>100</v>
      </c>
      <c r="J224" s="76">
        <f t="shared" si="24"/>
        <v>100</v>
      </c>
    </row>
    <row r="225" spans="1:10" ht="36">
      <c r="A225" s="23"/>
      <c r="B225" s="26"/>
      <c r="C225" s="23" t="s">
        <v>343</v>
      </c>
      <c r="D225" s="23">
        <v>12</v>
      </c>
      <c r="E225" s="35" t="s">
        <v>599</v>
      </c>
      <c r="F225" s="33" t="s">
        <v>352</v>
      </c>
      <c r="G225" s="53" t="s">
        <v>353</v>
      </c>
      <c r="H225" s="76">
        <f>H226</f>
        <v>100</v>
      </c>
      <c r="I225" s="76">
        <f t="shared" si="24"/>
        <v>100</v>
      </c>
      <c r="J225" s="76">
        <f t="shared" si="24"/>
        <v>100</v>
      </c>
    </row>
    <row r="226" spans="1:10" ht="24">
      <c r="A226" s="23"/>
      <c r="B226" s="26"/>
      <c r="C226" s="23" t="s">
        <v>343</v>
      </c>
      <c r="D226" s="23">
        <v>12</v>
      </c>
      <c r="E226" s="35" t="s">
        <v>599</v>
      </c>
      <c r="F226" s="23" t="s">
        <v>354</v>
      </c>
      <c r="G226" s="52" t="s">
        <v>355</v>
      </c>
      <c r="H226" s="76">
        <v>100</v>
      </c>
      <c r="I226" s="76">
        <v>100</v>
      </c>
      <c r="J226" s="76">
        <v>100</v>
      </c>
    </row>
    <row r="227" spans="1:10" ht="24">
      <c r="A227" s="23"/>
      <c r="B227" s="26"/>
      <c r="C227" s="27" t="s">
        <v>27</v>
      </c>
      <c r="D227" s="27" t="s">
        <v>344</v>
      </c>
      <c r="E227" s="94"/>
      <c r="F227" s="26"/>
      <c r="G227" s="56" t="s">
        <v>374</v>
      </c>
      <c r="H227" s="75">
        <f>H228</f>
        <v>44662.750000000007</v>
      </c>
      <c r="I227" s="75">
        <f>I237</f>
        <v>0</v>
      </c>
      <c r="J227" s="75">
        <f>J237</f>
        <v>0</v>
      </c>
    </row>
    <row r="228" spans="1:10">
      <c r="A228" s="23"/>
      <c r="B228" s="26"/>
      <c r="C228" s="27" t="s">
        <v>27</v>
      </c>
      <c r="D228" s="27" t="s">
        <v>396</v>
      </c>
      <c r="E228" s="35"/>
      <c r="F228" s="23"/>
      <c r="G228" s="52" t="s">
        <v>394</v>
      </c>
      <c r="H228" s="75">
        <f>H237+H229</f>
        <v>44662.750000000007</v>
      </c>
      <c r="I228" s="75">
        <f>I237</f>
        <v>0</v>
      </c>
      <c r="J228" s="75">
        <f>J237</f>
        <v>0</v>
      </c>
    </row>
    <row r="229" spans="1:10" ht="24">
      <c r="A229" s="23"/>
      <c r="B229" s="26"/>
      <c r="C229" s="13" t="s">
        <v>27</v>
      </c>
      <c r="D229" s="13" t="s">
        <v>396</v>
      </c>
      <c r="E229" s="13" t="s">
        <v>181</v>
      </c>
      <c r="F229" s="13"/>
      <c r="G229" s="52" t="s">
        <v>71</v>
      </c>
      <c r="H229" s="76">
        <f>H230</f>
        <v>5764.12</v>
      </c>
      <c r="I229" s="75"/>
      <c r="J229" s="75"/>
    </row>
    <row r="230" spans="1:10" ht="48">
      <c r="A230" s="23"/>
      <c r="B230" s="26"/>
      <c r="C230" s="13" t="s">
        <v>27</v>
      </c>
      <c r="D230" s="13" t="s">
        <v>396</v>
      </c>
      <c r="E230" s="13" t="s">
        <v>515</v>
      </c>
      <c r="F230" s="13"/>
      <c r="G230" s="52" t="s">
        <v>516</v>
      </c>
      <c r="H230" s="76">
        <f>H234+H232</f>
        <v>5764.12</v>
      </c>
      <c r="I230" s="75"/>
      <c r="J230" s="75"/>
    </row>
    <row r="231" spans="1:10" ht="84">
      <c r="A231" s="23"/>
      <c r="B231" s="26"/>
      <c r="C231" s="13" t="s">
        <v>27</v>
      </c>
      <c r="D231" s="13" t="s">
        <v>396</v>
      </c>
      <c r="E231" s="13" t="s">
        <v>11</v>
      </c>
      <c r="F231" s="30"/>
      <c r="G231" s="147" t="s">
        <v>12</v>
      </c>
      <c r="H231" s="76">
        <f>H232</f>
        <v>5555.62</v>
      </c>
      <c r="I231" s="75"/>
      <c r="J231" s="75"/>
    </row>
    <row r="232" spans="1:10">
      <c r="A232" s="23"/>
      <c r="B232" s="26"/>
      <c r="C232" s="13" t="s">
        <v>27</v>
      </c>
      <c r="D232" s="13" t="s">
        <v>396</v>
      </c>
      <c r="E232" s="13" t="s">
        <v>11</v>
      </c>
      <c r="F232" s="23" t="s">
        <v>358</v>
      </c>
      <c r="G232" s="52" t="s">
        <v>359</v>
      </c>
      <c r="H232" s="76">
        <f>H233</f>
        <v>5555.62</v>
      </c>
      <c r="I232" s="75"/>
      <c r="J232" s="75"/>
    </row>
    <row r="233" spans="1:10" ht="144">
      <c r="A233" s="23"/>
      <c r="B233" s="26"/>
      <c r="C233" s="13" t="s">
        <v>27</v>
      </c>
      <c r="D233" s="13" t="s">
        <v>396</v>
      </c>
      <c r="E233" s="13" t="s">
        <v>11</v>
      </c>
      <c r="F233" s="23">
        <v>812</v>
      </c>
      <c r="G233" s="52" t="s">
        <v>479</v>
      </c>
      <c r="H233" s="76">
        <v>5555.62</v>
      </c>
      <c r="I233" s="75"/>
      <c r="J233" s="75"/>
    </row>
    <row r="234" spans="1:10" ht="36">
      <c r="A234" s="23"/>
      <c r="B234" s="26"/>
      <c r="C234" s="13" t="s">
        <v>27</v>
      </c>
      <c r="D234" s="13" t="s">
        <v>396</v>
      </c>
      <c r="E234" s="106">
        <v>9940020810</v>
      </c>
      <c r="F234" s="148"/>
      <c r="G234" s="108" t="s">
        <v>472</v>
      </c>
      <c r="H234" s="76">
        <f>H236</f>
        <v>208.5</v>
      </c>
      <c r="I234" s="75"/>
      <c r="J234" s="75"/>
    </row>
    <row r="235" spans="1:10" ht="36">
      <c r="A235" s="23"/>
      <c r="B235" s="26"/>
      <c r="C235" s="13" t="s">
        <v>27</v>
      </c>
      <c r="D235" s="13" t="s">
        <v>396</v>
      </c>
      <c r="E235" s="129">
        <v>9940020810</v>
      </c>
      <c r="F235" s="33" t="s">
        <v>352</v>
      </c>
      <c r="G235" s="53" t="s">
        <v>353</v>
      </c>
      <c r="H235" s="76">
        <f>H236</f>
        <v>208.5</v>
      </c>
      <c r="I235" s="75"/>
      <c r="J235" s="75"/>
    </row>
    <row r="236" spans="1:10" ht="24">
      <c r="A236" s="23"/>
      <c r="B236" s="26"/>
      <c r="C236" s="13" t="s">
        <v>27</v>
      </c>
      <c r="D236" s="13" t="s">
        <v>396</v>
      </c>
      <c r="E236" s="129">
        <v>9940020810</v>
      </c>
      <c r="F236" s="23" t="s">
        <v>354</v>
      </c>
      <c r="G236" s="52" t="s">
        <v>355</v>
      </c>
      <c r="H236" s="76">
        <v>208.5</v>
      </c>
      <c r="I236" s="75"/>
      <c r="J236" s="75"/>
    </row>
    <row r="237" spans="1:10" ht="48">
      <c r="A237" s="23"/>
      <c r="B237" s="26"/>
      <c r="C237" s="13" t="s">
        <v>27</v>
      </c>
      <c r="D237" s="13" t="s">
        <v>396</v>
      </c>
      <c r="E237" s="35" t="s">
        <v>367</v>
      </c>
      <c r="F237" s="23"/>
      <c r="G237" s="52" t="s">
        <v>443</v>
      </c>
      <c r="H237" s="76">
        <f>H238</f>
        <v>38898.630000000005</v>
      </c>
      <c r="I237" s="76"/>
      <c r="J237" s="76"/>
    </row>
    <row r="238" spans="1:10" ht="36">
      <c r="A238" s="23"/>
      <c r="B238" s="26"/>
      <c r="C238" s="13" t="s">
        <v>27</v>
      </c>
      <c r="D238" s="13" t="s">
        <v>396</v>
      </c>
      <c r="E238" s="35" t="s">
        <v>368</v>
      </c>
      <c r="F238" s="23"/>
      <c r="G238" s="52" t="s">
        <v>370</v>
      </c>
      <c r="H238" s="76">
        <f>H239</f>
        <v>38898.630000000005</v>
      </c>
      <c r="I238" s="76"/>
      <c r="J238" s="76"/>
    </row>
    <row r="239" spans="1:10" ht="36">
      <c r="A239" s="23"/>
      <c r="B239" s="26"/>
      <c r="C239" s="13" t="s">
        <v>27</v>
      </c>
      <c r="D239" s="13" t="s">
        <v>396</v>
      </c>
      <c r="E239" s="35" t="s">
        <v>372</v>
      </c>
      <c r="F239" s="23"/>
      <c r="G239" s="52" t="s">
        <v>371</v>
      </c>
      <c r="H239" s="76">
        <f>H240+H243+H246+H249+H252+H255+H258+H264+H261</f>
        <v>38898.630000000005</v>
      </c>
      <c r="I239" s="76"/>
      <c r="J239" s="76"/>
    </row>
    <row r="240" spans="1:10" ht="48">
      <c r="A240" s="23"/>
      <c r="B240" s="26"/>
      <c r="C240" s="13" t="s">
        <v>27</v>
      </c>
      <c r="D240" s="13" t="s">
        <v>396</v>
      </c>
      <c r="E240" s="35" t="s">
        <v>3</v>
      </c>
      <c r="F240" s="23"/>
      <c r="G240" s="52" t="s">
        <v>4</v>
      </c>
      <c r="H240" s="76">
        <f>H241</f>
        <v>174.49</v>
      </c>
      <c r="I240" s="76"/>
      <c r="J240" s="76"/>
    </row>
    <row r="241" spans="1:10" ht="36">
      <c r="A241" s="23"/>
      <c r="B241" s="26"/>
      <c r="C241" s="13" t="s">
        <v>27</v>
      </c>
      <c r="D241" s="13" t="s">
        <v>396</v>
      </c>
      <c r="E241" s="35" t="s">
        <v>3</v>
      </c>
      <c r="F241" s="23">
        <v>400</v>
      </c>
      <c r="G241" s="52" t="s">
        <v>532</v>
      </c>
      <c r="H241" s="76">
        <f>H242</f>
        <v>174.49</v>
      </c>
      <c r="I241" s="76"/>
      <c r="J241" s="76"/>
    </row>
    <row r="242" spans="1:10" ht="48">
      <c r="A242" s="23"/>
      <c r="B242" s="26"/>
      <c r="C242" s="13" t="s">
        <v>27</v>
      </c>
      <c r="D242" s="13" t="s">
        <v>396</v>
      </c>
      <c r="E242" s="35" t="s">
        <v>3</v>
      </c>
      <c r="F242" s="23">
        <v>414</v>
      </c>
      <c r="G242" s="52" t="s">
        <v>531</v>
      </c>
      <c r="H242" s="76">
        <v>174.49</v>
      </c>
      <c r="I242" s="76"/>
      <c r="J242" s="76"/>
    </row>
    <row r="243" spans="1:10" ht="48">
      <c r="A243" s="23"/>
      <c r="B243" s="26"/>
      <c r="C243" s="13" t="s">
        <v>27</v>
      </c>
      <c r="D243" s="13" t="s">
        <v>396</v>
      </c>
      <c r="E243" s="35" t="s">
        <v>5</v>
      </c>
      <c r="F243" s="23"/>
      <c r="G243" s="52" t="s">
        <v>6</v>
      </c>
      <c r="H243" s="76">
        <f>H244</f>
        <v>2003.68</v>
      </c>
      <c r="I243" s="76"/>
      <c r="J243" s="76"/>
    </row>
    <row r="244" spans="1:10" ht="36">
      <c r="A244" s="23"/>
      <c r="B244" s="26"/>
      <c r="C244" s="13" t="s">
        <v>27</v>
      </c>
      <c r="D244" s="13" t="s">
        <v>396</v>
      </c>
      <c r="E244" s="35" t="s">
        <v>5</v>
      </c>
      <c r="F244" s="23">
        <v>400</v>
      </c>
      <c r="G244" s="52" t="s">
        <v>532</v>
      </c>
      <c r="H244" s="76">
        <f>H245</f>
        <v>2003.68</v>
      </c>
      <c r="I244" s="76"/>
      <c r="J244" s="76"/>
    </row>
    <row r="245" spans="1:10" ht="48">
      <c r="A245" s="23"/>
      <c r="B245" s="26"/>
      <c r="C245" s="13" t="s">
        <v>27</v>
      </c>
      <c r="D245" s="13" t="s">
        <v>396</v>
      </c>
      <c r="E245" s="35" t="s">
        <v>5</v>
      </c>
      <c r="F245" s="23">
        <v>414</v>
      </c>
      <c r="G245" s="52" t="s">
        <v>531</v>
      </c>
      <c r="H245" s="76">
        <v>2003.68</v>
      </c>
      <c r="I245" s="76"/>
      <c r="J245" s="76"/>
    </row>
    <row r="246" spans="1:10" ht="36">
      <c r="A246" s="23"/>
      <c r="B246" s="26"/>
      <c r="C246" s="13" t="s">
        <v>27</v>
      </c>
      <c r="D246" s="13" t="s">
        <v>396</v>
      </c>
      <c r="E246" s="13" t="s">
        <v>7</v>
      </c>
      <c r="F246" s="13"/>
      <c r="G246" s="52" t="s">
        <v>8</v>
      </c>
      <c r="H246" s="76">
        <f>H247</f>
        <v>1617.327</v>
      </c>
      <c r="I246" s="76"/>
      <c r="J246" s="76"/>
    </row>
    <row r="247" spans="1:10" ht="36">
      <c r="A247" s="23"/>
      <c r="B247" s="26"/>
      <c r="C247" s="13" t="s">
        <v>27</v>
      </c>
      <c r="D247" s="13" t="s">
        <v>396</v>
      </c>
      <c r="E247" s="13" t="s">
        <v>7</v>
      </c>
      <c r="F247" s="23">
        <v>400</v>
      </c>
      <c r="G247" s="52" t="s">
        <v>532</v>
      </c>
      <c r="H247" s="76">
        <f>H248</f>
        <v>1617.327</v>
      </c>
      <c r="I247" s="76"/>
      <c r="J247" s="76"/>
    </row>
    <row r="248" spans="1:10" ht="48">
      <c r="A248" s="23"/>
      <c r="B248" s="26"/>
      <c r="C248" s="13" t="s">
        <v>27</v>
      </c>
      <c r="D248" s="13" t="s">
        <v>396</v>
      </c>
      <c r="E248" s="13" t="s">
        <v>7</v>
      </c>
      <c r="F248" s="23">
        <v>414</v>
      </c>
      <c r="G248" s="52" t="s">
        <v>531</v>
      </c>
      <c r="H248" s="76">
        <v>1617.327</v>
      </c>
      <c r="I248" s="76"/>
      <c r="J248" s="76"/>
    </row>
    <row r="249" spans="1:10" ht="36">
      <c r="A249" s="23"/>
      <c r="B249" s="26"/>
      <c r="C249" s="13" t="s">
        <v>27</v>
      </c>
      <c r="D249" s="13" t="s">
        <v>396</v>
      </c>
      <c r="E249" s="35" t="s">
        <v>9</v>
      </c>
      <c r="F249" s="23"/>
      <c r="G249" s="52" t="s">
        <v>10</v>
      </c>
      <c r="H249" s="76">
        <f>H250</f>
        <v>2330</v>
      </c>
      <c r="I249" s="76"/>
      <c r="J249" s="76"/>
    </row>
    <row r="250" spans="1:10" ht="36">
      <c r="A250" s="23"/>
      <c r="B250" s="26"/>
      <c r="C250" s="13" t="s">
        <v>27</v>
      </c>
      <c r="D250" s="13" t="s">
        <v>396</v>
      </c>
      <c r="E250" s="35" t="s">
        <v>9</v>
      </c>
      <c r="F250" s="23">
        <v>400</v>
      </c>
      <c r="G250" s="52" t="s">
        <v>532</v>
      </c>
      <c r="H250" s="76">
        <f>H251</f>
        <v>2330</v>
      </c>
      <c r="I250" s="76"/>
      <c r="J250" s="76"/>
    </row>
    <row r="251" spans="1:10" ht="48">
      <c r="A251" s="23"/>
      <c r="B251" s="26"/>
      <c r="C251" s="13" t="s">
        <v>27</v>
      </c>
      <c r="D251" s="13" t="s">
        <v>396</v>
      </c>
      <c r="E251" s="35" t="s">
        <v>9</v>
      </c>
      <c r="F251" s="23">
        <v>414</v>
      </c>
      <c r="G251" s="52" t="s">
        <v>531</v>
      </c>
      <c r="H251" s="76">
        <v>2330</v>
      </c>
      <c r="I251" s="76"/>
      <c r="J251" s="76"/>
    </row>
    <row r="252" spans="1:10" ht="36">
      <c r="A252" s="23"/>
      <c r="B252" s="26"/>
      <c r="C252" s="13" t="s">
        <v>27</v>
      </c>
      <c r="D252" s="13" t="s">
        <v>396</v>
      </c>
      <c r="E252" s="35" t="s">
        <v>375</v>
      </c>
      <c r="F252" s="23"/>
      <c r="G252" s="52" t="s">
        <v>376</v>
      </c>
      <c r="H252" s="76">
        <f>H253</f>
        <v>1081.7929999999999</v>
      </c>
      <c r="I252" s="76"/>
      <c r="J252" s="76"/>
    </row>
    <row r="253" spans="1:10" ht="36">
      <c r="A253" s="23"/>
      <c r="B253" s="26"/>
      <c r="C253" s="13" t="s">
        <v>27</v>
      </c>
      <c r="D253" s="13" t="s">
        <v>396</v>
      </c>
      <c r="E253" s="35" t="s">
        <v>375</v>
      </c>
      <c r="F253" s="23">
        <v>400</v>
      </c>
      <c r="G253" s="52" t="s">
        <v>532</v>
      </c>
      <c r="H253" s="76">
        <f>H254</f>
        <v>1081.7929999999999</v>
      </c>
      <c r="I253" s="76"/>
      <c r="J253" s="76"/>
    </row>
    <row r="254" spans="1:10" ht="48">
      <c r="A254" s="23"/>
      <c r="B254" s="26"/>
      <c r="C254" s="13" t="s">
        <v>27</v>
      </c>
      <c r="D254" s="13" t="s">
        <v>396</v>
      </c>
      <c r="E254" s="35" t="s">
        <v>375</v>
      </c>
      <c r="F254" s="23">
        <v>414</v>
      </c>
      <c r="G254" s="52" t="s">
        <v>531</v>
      </c>
      <c r="H254" s="76">
        <v>1081.7929999999999</v>
      </c>
      <c r="I254" s="76"/>
      <c r="J254" s="76"/>
    </row>
    <row r="255" spans="1:10" ht="36">
      <c r="A255" s="23"/>
      <c r="B255" s="26"/>
      <c r="C255" s="13" t="s">
        <v>27</v>
      </c>
      <c r="D255" s="13" t="s">
        <v>396</v>
      </c>
      <c r="E255" s="35" t="s">
        <v>377</v>
      </c>
      <c r="F255" s="23"/>
      <c r="G255" s="52" t="s">
        <v>380</v>
      </c>
      <c r="H255" s="76">
        <f>H256</f>
        <v>3900</v>
      </c>
      <c r="I255" s="76"/>
      <c r="J255" s="76"/>
    </row>
    <row r="256" spans="1:10">
      <c r="A256" s="23"/>
      <c r="B256" s="26"/>
      <c r="C256" s="13" t="s">
        <v>27</v>
      </c>
      <c r="D256" s="13" t="s">
        <v>396</v>
      </c>
      <c r="E256" s="35" t="s">
        <v>377</v>
      </c>
      <c r="F256" s="23">
        <v>500</v>
      </c>
      <c r="G256" s="52" t="s">
        <v>407</v>
      </c>
      <c r="H256" s="76">
        <f>H257</f>
        <v>3900</v>
      </c>
      <c r="I256" s="76"/>
      <c r="J256" s="76"/>
    </row>
    <row r="257" spans="1:10">
      <c r="A257" s="23"/>
      <c r="B257" s="26"/>
      <c r="C257" s="13" t="s">
        <v>27</v>
      </c>
      <c r="D257" s="13" t="s">
        <v>396</v>
      </c>
      <c r="E257" s="35" t="s">
        <v>377</v>
      </c>
      <c r="F257" s="29" t="s">
        <v>408</v>
      </c>
      <c r="G257" s="52" t="s">
        <v>409</v>
      </c>
      <c r="H257" s="76">
        <v>3900</v>
      </c>
      <c r="I257" s="76"/>
      <c r="J257" s="76"/>
    </row>
    <row r="258" spans="1:10" ht="48">
      <c r="A258" s="23"/>
      <c r="B258" s="26"/>
      <c r="C258" s="13" t="s">
        <v>27</v>
      </c>
      <c r="D258" s="13" t="s">
        <v>396</v>
      </c>
      <c r="E258" s="35" t="s">
        <v>378</v>
      </c>
      <c r="F258" s="23"/>
      <c r="G258" s="52" t="s">
        <v>379</v>
      </c>
      <c r="H258" s="76">
        <f>H259</f>
        <v>5000</v>
      </c>
      <c r="I258" s="76"/>
      <c r="J258" s="76"/>
    </row>
    <row r="259" spans="1:10">
      <c r="A259" s="23"/>
      <c r="B259" s="26"/>
      <c r="C259" s="13" t="s">
        <v>27</v>
      </c>
      <c r="D259" s="13" t="s">
        <v>396</v>
      </c>
      <c r="E259" s="35" t="s">
        <v>378</v>
      </c>
      <c r="F259" s="23">
        <v>500</v>
      </c>
      <c r="G259" s="52" t="s">
        <v>407</v>
      </c>
      <c r="H259" s="76">
        <f>H260</f>
        <v>5000</v>
      </c>
      <c r="I259" s="76"/>
      <c r="J259" s="76"/>
    </row>
    <row r="260" spans="1:10">
      <c r="A260" s="23"/>
      <c r="B260" s="26"/>
      <c r="C260" s="13" t="s">
        <v>27</v>
      </c>
      <c r="D260" s="13" t="s">
        <v>396</v>
      </c>
      <c r="E260" s="35" t="s">
        <v>378</v>
      </c>
      <c r="F260" s="29" t="s">
        <v>408</v>
      </c>
      <c r="G260" s="52" t="s">
        <v>409</v>
      </c>
      <c r="H260" s="76">
        <v>5000</v>
      </c>
      <c r="I260" s="76"/>
      <c r="J260" s="76"/>
    </row>
    <row r="261" spans="1:10" ht="48">
      <c r="A261" s="23"/>
      <c r="B261" s="26"/>
      <c r="C261" s="13" t="s">
        <v>27</v>
      </c>
      <c r="D261" s="13" t="s">
        <v>396</v>
      </c>
      <c r="E261" s="35" t="s">
        <v>766</v>
      </c>
      <c r="F261" s="29"/>
      <c r="G261" s="147" t="s">
        <v>765</v>
      </c>
      <c r="H261" s="76">
        <f>H262</f>
        <v>10806.3</v>
      </c>
      <c r="I261" s="76"/>
      <c r="J261" s="76"/>
    </row>
    <row r="262" spans="1:10" ht="36">
      <c r="A262" s="23"/>
      <c r="B262" s="26"/>
      <c r="C262" s="13" t="s">
        <v>27</v>
      </c>
      <c r="D262" s="13" t="s">
        <v>396</v>
      </c>
      <c r="E262" s="35" t="s">
        <v>766</v>
      </c>
      <c r="F262" s="23">
        <v>400</v>
      </c>
      <c r="G262" s="52" t="s">
        <v>532</v>
      </c>
      <c r="H262" s="76">
        <f>H263</f>
        <v>10806.3</v>
      </c>
      <c r="I262" s="76"/>
      <c r="J262" s="76"/>
    </row>
    <row r="263" spans="1:10" ht="48">
      <c r="A263" s="23"/>
      <c r="B263" s="26"/>
      <c r="C263" s="13" t="s">
        <v>27</v>
      </c>
      <c r="D263" s="13" t="s">
        <v>396</v>
      </c>
      <c r="E263" s="35" t="s">
        <v>766</v>
      </c>
      <c r="F263" s="23">
        <v>414</v>
      </c>
      <c r="G263" s="52" t="s">
        <v>531</v>
      </c>
      <c r="H263" s="76">
        <v>10806.3</v>
      </c>
      <c r="I263" s="76"/>
      <c r="J263" s="76"/>
    </row>
    <row r="264" spans="1:10" ht="36">
      <c r="A264" s="23"/>
      <c r="B264" s="26"/>
      <c r="C264" s="13" t="s">
        <v>27</v>
      </c>
      <c r="D264" s="13" t="s">
        <v>396</v>
      </c>
      <c r="E264" s="35" t="s">
        <v>601</v>
      </c>
      <c r="F264" s="23"/>
      <c r="G264" s="108" t="s">
        <v>14</v>
      </c>
      <c r="H264" s="76">
        <f>H265</f>
        <v>11985.04</v>
      </c>
      <c r="I264" s="76"/>
      <c r="J264" s="76"/>
    </row>
    <row r="265" spans="1:10" ht="36">
      <c r="A265" s="23"/>
      <c r="B265" s="26"/>
      <c r="C265" s="13" t="s">
        <v>27</v>
      </c>
      <c r="D265" s="13" t="s">
        <v>396</v>
      </c>
      <c r="E265" s="35" t="s">
        <v>601</v>
      </c>
      <c r="F265" s="23">
        <v>400</v>
      </c>
      <c r="G265" s="52" t="s">
        <v>532</v>
      </c>
      <c r="H265" s="76">
        <f>H266</f>
        <v>11985.04</v>
      </c>
      <c r="I265" s="76"/>
      <c r="J265" s="76"/>
    </row>
    <row r="266" spans="1:10" ht="48">
      <c r="A266" s="23"/>
      <c r="B266" s="26"/>
      <c r="C266" s="13" t="s">
        <v>27</v>
      </c>
      <c r="D266" s="13" t="s">
        <v>396</v>
      </c>
      <c r="E266" s="35" t="s">
        <v>601</v>
      </c>
      <c r="F266" s="23">
        <v>414</v>
      </c>
      <c r="G266" s="52" t="s">
        <v>531</v>
      </c>
      <c r="H266" s="76">
        <v>11985.04</v>
      </c>
      <c r="I266" s="76"/>
      <c r="J266" s="76"/>
    </row>
    <row r="267" spans="1:10">
      <c r="A267" s="23"/>
      <c r="B267" s="26"/>
      <c r="C267" s="26" t="s">
        <v>361</v>
      </c>
      <c r="D267" s="26" t="s">
        <v>344</v>
      </c>
      <c r="E267" s="27"/>
      <c r="F267" s="23"/>
      <c r="G267" s="51" t="s">
        <v>395</v>
      </c>
      <c r="H267" s="78">
        <f>H268+H305+H312+H335</f>
        <v>36396.720000000001</v>
      </c>
      <c r="I267" s="78">
        <f>I268+I305+I312+I335</f>
        <v>30832.2</v>
      </c>
      <c r="J267" s="78">
        <f>J268+J305+J312+J335</f>
        <v>31022.2</v>
      </c>
    </row>
    <row r="268" spans="1:10">
      <c r="A268" s="23"/>
      <c r="B268" s="26"/>
      <c r="C268" s="26" t="s">
        <v>361</v>
      </c>
      <c r="D268" s="27" t="s">
        <v>427</v>
      </c>
      <c r="E268" s="27"/>
      <c r="F268" s="26"/>
      <c r="G268" s="57" t="s">
        <v>455</v>
      </c>
      <c r="H268" s="78">
        <f>H269</f>
        <v>31424.22</v>
      </c>
      <c r="I268" s="78">
        <f t="shared" ref="H268:J270" si="25">I269</f>
        <v>25944</v>
      </c>
      <c r="J268" s="78">
        <f>J269+J299</f>
        <v>26134</v>
      </c>
    </row>
    <row r="269" spans="1:10" ht="36">
      <c r="A269" s="23"/>
      <c r="B269" s="26"/>
      <c r="C269" s="23" t="s">
        <v>361</v>
      </c>
      <c r="D269" s="13" t="s">
        <v>427</v>
      </c>
      <c r="E269" s="13" t="s">
        <v>184</v>
      </c>
      <c r="F269" s="23"/>
      <c r="G269" s="52" t="s">
        <v>246</v>
      </c>
      <c r="H269" s="79">
        <f t="shared" si="25"/>
        <v>31424.22</v>
      </c>
      <c r="I269" s="79">
        <f t="shared" si="25"/>
        <v>25944</v>
      </c>
      <c r="J269" s="79">
        <f t="shared" si="25"/>
        <v>25944</v>
      </c>
    </row>
    <row r="270" spans="1:10" ht="36">
      <c r="A270" s="23"/>
      <c r="B270" s="26"/>
      <c r="C270" s="23" t="s">
        <v>361</v>
      </c>
      <c r="D270" s="13" t="s">
        <v>427</v>
      </c>
      <c r="E270" s="13" t="s">
        <v>185</v>
      </c>
      <c r="F270" s="23"/>
      <c r="G270" s="52" t="s">
        <v>451</v>
      </c>
      <c r="H270" s="79">
        <f>H271</f>
        <v>31424.22</v>
      </c>
      <c r="I270" s="79">
        <f t="shared" si="25"/>
        <v>25944</v>
      </c>
      <c r="J270" s="79">
        <f t="shared" si="25"/>
        <v>25944</v>
      </c>
    </row>
    <row r="271" spans="1:10" ht="48">
      <c r="A271" s="23"/>
      <c r="B271" s="26"/>
      <c r="C271" s="23" t="s">
        <v>361</v>
      </c>
      <c r="D271" s="13" t="s">
        <v>427</v>
      </c>
      <c r="E271" s="13" t="s">
        <v>40</v>
      </c>
      <c r="F271" s="23"/>
      <c r="G271" s="52" t="s">
        <v>452</v>
      </c>
      <c r="H271" s="79">
        <f>H272+H276+H283+H287+H279+H295+H291</f>
        <v>31424.22</v>
      </c>
      <c r="I271" s="79">
        <f>I272+I276</f>
        <v>25944</v>
      </c>
      <c r="J271" s="79">
        <f>J272+J276</f>
        <v>25944</v>
      </c>
    </row>
    <row r="272" spans="1:10" ht="24">
      <c r="A272" s="23"/>
      <c r="B272" s="26"/>
      <c r="C272" s="23" t="s">
        <v>361</v>
      </c>
      <c r="D272" s="13" t="s">
        <v>427</v>
      </c>
      <c r="E272" s="13" t="s">
        <v>622</v>
      </c>
      <c r="F272" s="23"/>
      <c r="G272" s="52" t="s">
        <v>501</v>
      </c>
      <c r="H272" s="79">
        <f>H273</f>
        <v>25678.300000000003</v>
      </c>
      <c r="I272" s="79">
        <f>I273</f>
        <v>25944</v>
      </c>
      <c r="J272" s="79">
        <f>J273</f>
        <v>25944</v>
      </c>
    </row>
    <row r="273" spans="1:10" ht="60">
      <c r="A273" s="23"/>
      <c r="B273" s="26"/>
      <c r="C273" s="23" t="s">
        <v>361</v>
      </c>
      <c r="D273" s="13" t="s">
        <v>427</v>
      </c>
      <c r="E273" s="13" t="s">
        <v>622</v>
      </c>
      <c r="F273" s="33" t="s">
        <v>398</v>
      </c>
      <c r="G273" s="53" t="s">
        <v>399</v>
      </c>
      <c r="H273" s="79">
        <f>H274+H275</f>
        <v>25678.300000000003</v>
      </c>
      <c r="I273" s="79">
        <f>I274+I275</f>
        <v>25944</v>
      </c>
      <c r="J273" s="79">
        <f>J274+J275</f>
        <v>25944</v>
      </c>
    </row>
    <row r="274" spans="1:10" ht="72">
      <c r="A274" s="23"/>
      <c r="B274" s="26"/>
      <c r="C274" s="23" t="s">
        <v>361</v>
      </c>
      <c r="D274" s="13" t="s">
        <v>427</v>
      </c>
      <c r="E274" s="13" t="s">
        <v>622</v>
      </c>
      <c r="F274" s="23" t="s">
        <v>401</v>
      </c>
      <c r="G274" s="52" t="s">
        <v>402</v>
      </c>
      <c r="H274" s="79">
        <v>13967.1</v>
      </c>
      <c r="I274" s="79">
        <v>14063</v>
      </c>
      <c r="J274" s="79">
        <v>14063</v>
      </c>
    </row>
    <row r="275" spans="1:10" ht="72">
      <c r="A275" s="23"/>
      <c r="B275" s="26"/>
      <c r="C275" s="23" t="s">
        <v>361</v>
      </c>
      <c r="D275" s="13" t="s">
        <v>427</v>
      </c>
      <c r="E275" s="13" t="s">
        <v>622</v>
      </c>
      <c r="F275" s="23" t="s">
        <v>403</v>
      </c>
      <c r="G275" s="52" t="s">
        <v>404</v>
      </c>
      <c r="H275" s="79">
        <v>11711.2</v>
      </c>
      <c r="I275" s="79">
        <v>11881</v>
      </c>
      <c r="J275" s="79">
        <v>11881</v>
      </c>
    </row>
    <row r="276" spans="1:10" ht="48">
      <c r="A276" s="23"/>
      <c r="B276" s="26"/>
      <c r="C276" s="23" t="s">
        <v>361</v>
      </c>
      <c r="D276" s="13" t="s">
        <v>427</v>
      </c>
      <c r="E276" s="13" t="s">
        <v>623</v>
      </c>
      <c r="F276" s="23"/>
      <c r="G276" s="52" t="s">
        <v>231</v>
      </c>
      <c r="H276" s="79">
        <f t="shared" ref="H276:J277" si="26">H277</f>
        <v>39</v>
      </c>
      <c r="I276" s="79">
        <f t="shared" si="26"/>
        <v>0</v>
      </c>
      <c r="J276" s="79">
        <f t="shared" si="26"/>
        <v>0</v>
      </c>
    </row>
    <row r="277" spans="1:10" ht="60">
      <c r="A277" s="23"/>
      <c r="B277" s="26"/>
      <c r="C277" s="23" t="s">
        <v>361</v>
      </c>
      <c r="D277" s="13" t="s">
        <v>427</v>
      </c>
      <c r="E277" s="13" t="s">
        <v>623</v>
      </c>
      <c r="F277" s="33" t="s">
        <v>398</v>
      </c>
      <c r="G277" s="53" t="s">
        <v>399</v>
      </c>
      <c r="H277" s="79">
        <f>H278</f>
        <v>39</v>
      </c>
      <c r="I277" s="79">
        <f t="shared" si="26"/>
        <v>0</v>
      </c>
      <c r="J277" s="79">
        <f t="shared" si="26"/>
        <v>0</v>
      </c>
    </row>
    <row r="278" spans="1:10" ht="24">
      <c r="A278" s="23"/>
      <c r="B278" s="26"/>
      <c r="C278" s="23" t="s">
        <v>361</v>
      </c>
      <c r="D278" s="13" t="s">
        <v>427</v>
      </c>
      <c r="E278" s="13" t="s">
        <v>623</v>
      </c>
      <c r="F278" s="23">
        <v>622</v>
      </c>
      <c r="G278" s="52" t="s">
        <v>465</v>
      </c>
      <c r="H278" s="79">
        <v>39</v>
      </c>
      <c r="I278" s="79"/>
      <c r="J278" s="79"/>
    </row>
    <row r="279" spans="1:10" ht="60">
      <c r="A279" s="23"/>
      <c r="B279" s="26"/>
      <c r="C279" s="23" t="s">
        <v>361</v>
      </c>
      <c r="D279" s="13" t="s">
        <v>427</v>
      </c>
      <c r="E279" s="13" t="s">
        <v>384</v>
      </c>
      <c r="F279" s="23"/>
      <c r="G279" s="52" t="s">
        <v>385</v>
      </c>
      <c r="H279" s="79">
        <f>H280</f>
        <v>234.92</v>
      </c>
      <c r="I279" s="79"/>
      <c r="J279" s="79"/>
    </row>
    <row r="280" spans="1:10" ht="60">
      <c r="A280" s="23"/>
      <c r="B280" s="26"/>
      <c r="C280" s="23" t="s">
        <v>361</v>
      </c>
      <c r="D280" s="13" t="s">
        <v>427</v>
      </c>
      <c r="E280" s="13" t="s">
        <v>384</v>
      </c>
      <c r="F280" s="33" t="s">
        <v>398</v>
      </c>
      <c r="G280" s="53" t="s">
        <v>399</v>
      </c>
      <c r="H280" s="79">
        <f>H281+H282</f>
        <v>234.92</v>
      </c>
      <c r="I280" s="79"/>
      <c r="J280" s="79"/>
    </row>
    <row r="281" spans="1:10" ht="24">
      <c r="A281" s="23"/>
      <c r="B281" s="26"/>
      <c r="C281" s="23" t="s">
        <v>361</v>
      </c>
      <c r="D281" s="13" t="s">
        <v>427</v>
      </c>
      <c r="E281" s="13" t="s">
        <v>384</v>
      </c>
      <c r="F281" s="23">
        <v>612</v>
      </c>
      <c r="G281" s="52" t="s">
        <v>705</v>
      </c>
      <c r="H281" s="79">
        <v>60.82</v>
      </c>
      <c r="I281" s="79"/>
      <c r="J281" s="79"/>
    </row>
    <row r="282" spans="1:10" ht="24">
      <c r="A282" s="23"/>
      <c r="B282" s="26"/>
      <c r="C282" s="23" t="s">
        <v>361</v>
      </c>
      <c r="D282" s="13" t="s">
        <v>427</v>
      </c>
      <c r="E282" s="13" t="s">
        <v>384</v>
      </c>
      <c r="F282" s="23">
        <v>622</v>
      </c>
      <c r="G282" s="52" t="s">
        <v>465</v>
      </c>
      <c r="H282" s="79">
        <v>174.1</v>
      </c>
      <c r="I282" s="79"/>
      <c r="J282" s="79"/>
    </row>
    <row r="283" spans="1:10" ht="48">
      <c r="A283" s="23"/>
      <c r="B283" s="26"/>
      <c r="C283" s="23" t="s">
        <v>361</v>
      </c>
      <c r="D283" s="13" t="s">
        <v>427</v>
      </c>
      <c r="E283" s="13" t="s">
        <v>468</v>
      </c>
      <c r="F283" s="23"/>
      <c r="G283" s="52" t="s">
        <v>469</v>
      </c>
      <c r="H283" s="79">
        <f>H284</f>
        <v>4582.1000000000004</v>
      </c>
      <c r="I283" s="79"/>
      <c r="J283" s="79"/>
    </row>
    <row r="284" spans="1:10" ht="60">
      <c r="A284" s="23"/>
      <c r="B284" s="26"/>
      <c r="C284" s="23" t="s">
        <v>361</v>
      </c>
      <c r="D284" s="13" t="s">
        <v>427</v>
      </c>
      <c r="E284" s="13" t="s">
        <v>468</v>
      </c>
      <c r="F284" s="33" t="s">
        <v>398</v>
      </c>
      <c r="G284" s="53" t="s">
        <v>399</v>
      </c>
      <c r="H284" s="79">
        <f>H285+H286</f>
        <v>4582.1000000000004</v>
      </c>
      <c r="I284" s="79"/>
      <c r="J284" s="79"/>
    </row>
    <row r="285" spans="1:10" ht="72">
      <c r="A285" s="23"/>
      <c r="B285" s="26"/>
      <c r="C285" s="23" t="s">
        <v>361</v>
      </c>
      <c r="D285" s="13" t="s">
        <v>427</v>
      </c>
      <c r="E285" s="13" t="s">
        <v>468</v>
      </c>
      <c r="F285" s="23" t="s">
        <v>401</v>
      </c>
      <c r="G285" s="52" t="s">
        <v>402</v>
      </c>
      <c r="H285" s="79">
        <v>2156.1</v>
      </c>
      <c r="I285" s="79"/>
      <c r="J285" s="79"/>
    </row>
    <row r="286" spans="1:10" ht="72">
      <c r="A286" s="23"/>
      <c r="B286" s="26"/>
      <c r="C286" s="23" t="s">
        <v>361</v>
      </c>
      <c r="D286" s="13" t="s">
        <v>427</v>
      </c>
      <c r="E286" s="13" t="s">
        <v>468</v>
      </c>
      <c r="F286" s="23" t="s">
        <v>403</v>
      </c>
      <c r="G286" s="52" t="s">
        <v>404</v>
      </c>
      <c r="H286" s="79">
        <v>2426</v>
      </c>
      <c r="I286" s="79"/>
      <c r="J286" s="79"/>
    </row>
    <row r="287" spans="1:10" ht="60">
      <c r="A287" s="23"/>
      <c r="B287" s="26"/>
      <c r="C287" s="23" t="s">
        <v>361</v>
      </c>
      <c r="D287" s="13" t="s">
        <v>427</v>
      </c>
      <c r="E287" s="13" t="s">
        <v>471</v>
      </c>
      <c r="F287" s="23"/>
      <c r="G287" s="52" t="s">
        <v>470</v>
      </c>
      <c r="H287" s="79">
        <f>H288</f>
        <v>320.70000000000005</v>
      </c>
      <c r="I287" s="79"/>
      <c r="J287" s="79"/>
    </row>
    <row r="288" spans="1:10" ht="60">
      <c r="A288" s="23"/>
      <c r="B288" s="26"/>
      <c r="C288" s="23" t="s">
        <v>361</v>
      </c>
      <c r="D288" s="13" t="s">
        <v>427</v>
      </c>
      <c r="E288" s="13" t="s">
        <v>471</v>
      </c>
      <c r="F288" s="33" t="s">
        <v>398</v>
      </c>
      <c r="G288" s="53" t="s">
        <v>399</v>
      </c>
      <c r="H288" s="79">
        <f>H289+H290</f>
        <v>320.70000000000005</v>
      </c>
      <c r="I288" s="79"/>
      <c r="J288" s="79"/>
    </row>
    <row r="289" spans="1:10" ht="72">
      <c r="A289" s="23"/>
      <c r="B289" s="26"/>
      <c r="C289" s="23" t="s">
        <v>361</v>
      </c>
      <c r="D289" s="13" t="s">
        <v>427</v>
      </c>
      <c r="E289" s="13" t="s">
        <v>471</v>
      </c>
      <c r="F289" s="23" t="s">
        <v>401</v>
      </c>
      <c r="G289" s="52" t="s">
        <v>402</v>
      </c>
      <c r="H289" s="79">
        <v>150.9</v>
      </c>
      <c r="I289" s="79"/>
      <c r="J289" s="79"/>
    </row>
    <row r="290" spans="1:10" ht="72">
      <c r="A290" s="23"/>
      <c r="B290" s="26"/>
      <c r="C290" s="23" t="s">
        <v>361</v>
      </c>
      <c r="D290" s="13" t="s">
        <v>427</v>
      </c>
      <c r="E290" s="13" t="s">
        <v>471</v>
      </c>
      <c r="F290" s="23" t="s">
        <v>403</v>
      </c>
      <c r="G290" s="52" t="s">
        <v>404</v>
      </c>
      <c r="H290" s="79">
        <v>169.8</v>
      </c>
      <c r="I290" s="79"/>
      <c r="J290" s="79"/>
    </row>
    <row r="291" spans="1:10" ht="84">
      <c r="A291" s="23"/>
      <c r="B291" s="26"/>
      <c r="C291" s="23" t="s">
        <v>361</v>
      </c>
      <c r="D291" s="13" t="s">
        <v>427</v>
      </c>
      <c r="E291" s="13" t="s">
        <v>758</v>
      </c>
      <c r="F291" s="23"/>
      <c r="G291" s="52" t="s">
        <v>755</v>
      </c>
      <c r="H291" s="79">
        <f>H292</f>
        <v>517.5</v>
      </c>
      <c r="I291" s="79"/>
      <c r="J291" s="79"/>
    </row>
    <row r="292" spans="1:10" ht="60">
      <c r="A292" s="23"/>
      <c r="B292" s="26"/>
      <c r="C292" s="23" t="s">
        <v>361</v>
      </c>
      <c r="D292" s="13" t="s">
        <v>427</v>
      </c>
      <c r="E292" s="13" t="s">
        <v>758</v>
      </c>
      <c r="F292" s="33" t="s">
        <v>398</v>
      </c>
      <c r="G292" s="53" t="s">
        <v>399</v>
      </c>
      <c r="H292" s="79">
        <f>H293+H294</f>
        <v>517.5</v>
      </c>
      <c r="I292" s="79"/>
      <c r="J292" s="79"/>
    </row>
    <row r="293" spans="1:10" ht="72">
      <c r="A293" s="23"/>
      <c r="B293" s="26"/>
      <c r="C293" s="23" t="s">
        <v>361</v>
      </c>
      <c r="D293" s="13" t="s">
        <v>427</v>
      </c>
      <c r="E293" s="13" t="s">
        <v>758</v>
      </c>
      <c r="F293" s="23" t="s">
        <v>401</v>
      </c>
      <c r="G293" s="52" t="s">
        <v>402</v>
      </c>
      <c r="H293" s="79">
        <v>302.10000000000002</v>
      </c>
      <c r="I293" s="79"/>
      <c r="J293" s="79"/>
    </row>
    <row r="294" spans="1:10" ht="72">
      <c r="A294" s="23"/>
      <c r="B294" s="26"/>
      <c r="C294" s="23" t="s">
        <v>361</v>
      </c>
      <c r="D294" s="13" t="s">
        <v>427</v>
      </c>
      <c r="E294" s="13" t="s">
        <v>758</v>
      </c>
      <c r="F294" s="23" t="s">
        <v>403</v>
      </c>
      <c r="G294" s="52" t="s">
        <v>404</v>
      </c>
      <c r="H294" s="79">
        <v>215.4</v>
      </c>
      <c r="I294" s="79"/>
      <c r="J294" s="79"/>
    </row>
    <row r="295" spans="1:10" ht="84">
      <c r="A295" s="23"/>
      <c r="B295" s="26"/>
      <c r="C295" s="23" t="s">
        <v>361</v>
      </c>
      <c r="D295" s="13" t="s">
        <v>427</v>
      </c>
      <c r="E295" s="13" t="s">
        <v>757</v>
      </c>
      <c r="F295" s="23"/>
      <c r="G295" s="52" t="s">
        <v>756</v>
      </c>
      <c r="H295" s="79">
        <f>H296</f>
        <v>51.7</v>
      </c>
      <c r="I295" s="79"/>
      <c r="J295" s="79"/>
    </row>
    <row r="296" spans="1:10" ht="60">
      <c r="A296" s="23"/>
      <c r="B296" s="26"/>
      <c r="C296" s="23" t="s">
        <v>361</v>
      </c>
      <c r="D296" s="13" t="s">
        <v>427</v>
      </c>
      <c r="E296" s="13" t="s">
        <v>757</v>
      </c>
      <c r="F296" s="33" t="s">
        <v>398</v>
      </c>
      <c r="G296" s="53" t="s">
        <v>399</v>
      </c>
      <c r="H296" s="79">
        <f>H297+H298</f>
        <v>51.7</v>
      </c>
      <c r="I296" s="79"/>
      <c r="J296" s="79"/>
    </row>
    <row r="297" spans="1:10" ht="72">
      <c r="A297" s="23"/>
      <c r="B297" s="26"/>
      <c r="C297" s="23" t="s">
        <v>361</v>
      </c>
      <c r="D297" s="13" t="s">
        <v>427</v>
      </c>
      <c r="E297" s="13" t="s">
        <v>757</v>
      </c>
      <c r="F297" s="23" t="s">
        <v>401</v>
      </c>
      <c r="G297" s="52" t="s">
        <v>402</v>
      </c>
      <c r="H297" s="79">
        <v>30.1</v>
      </c>
      <c r="I297" s="79"/>
      <c r="J297" s="79"/>
    </row>
    <row r="298" spans="1:10" ht="72">
      <c r="A298" s="23"/>
      <c r="B298" s="26"/>
      <c r="C298" s="23" t="s">
        <v>361</v>
      </c>
      <c r="D298" s="13" t="s">
        <v>427</v>
      </c>
      <c r="E298" s="13" t="s">
        <v>757</v>
      </c>
      <c r="F298" s="23" t="s">
        <v>403</v>
      </c>
      <c r="G298" s="52" t="s">
        <v>404</v>
      </c>
      <c r="H298" s="79">
        <v>21.6</v>
      </c>
      <c r="I298" s="79"/>
      <c r="J298" s="79"/>
    </row>
    <row r="299" spans="1:10" ht="48">
      <c r="A299" s="23"/>
      <c r="B299" s="26"/>
      <c r="C299" s="23" t="s">
        <v>361</v>
      </c>
      <c r="D299" s="13" t="s">
        <v>427</v>
      </c>
      <c r="E299" s="13" t="s">
        <v>522</v>
      </c>
      <c r="F299" s="23"/>
      <c r="G299" s="52" t="s">
        <v>142</v>
      </c>
      <c r="H299" s="79">
        <f t="shared" ref="H299:J302" si="27">H300</f>
        <v>0</v>
      </c>
      <c r="I299" s="79">
        <f t="shared" si="27"/>
        <v>0</v>
      </c>
      <c r="J299" s="79">
        <f t="shared" si="27"/>
        <v>190</v>
      </c>
    </row>
    <row r="300" spans="1:10" ht="96">
      <c r="A300" s="23"/>
      <c r="B300" s="26"/>
      <c r="C300" s="23" t="s">
        <v>361</v>
      </c>
      <c r="D300" s="13" t="s">
        <v>427</v>
      </c>
      <c r="E300" s="13" t="s">
        <v>527</v>
      </c>
      <c r="F300" s="23"/>
      <c r="G300" s="52" t="s">
        <v>203</v>
      </c>
      <c r="H300" s="79">
        <f t="shared" si="27"/>
        <v>0</v>
      </c>
      <c r="I300" s="79">
        <f t="shared" si="27"/>
        <v>0</v>
      </c>
      <c r="J300" s="79">
        <f t="shared" si="27"/>
        <v>190</v>
      </c>
    </row>
    <row r="301" spans="1:10" ht="84">
      <c r="A301" s="23"/>
      <c r="B301" s="26"/>
      <c r="C301" s="23" t="s">
        <v>361</v>
      </c>
      <c r="D301" s="13" t="s">
        <v>427</v>
      </c>
      <c r="E301" s="13" t="s">
        <v>534</v>
      </c>
      <c r="F301" s="23"/>
      <c r="G301" s="52" t="s">
        <v>204</v>
      </c>
      <c r="H301" s="79">
        <f t="shared" si="27"/>
        <v>0</v>
      </c>
      <c r="I301" s="79">
        <f t="shared" si="27"/>
        <v>0</v>
      </c>
      <c r="J301" s="79">
        <f t="shared" si="27"/>
        <v>190</v>
      </c>
    </row>
    <row r="302" spans="1:10" ht="60">
      <c r="A302" s="23"/>
      <c r="B302" s="26"/>
      <c r="C302" s="23" t="s">
        <v>361</v>
      </c>
      <c r="D302" s="13" t="s">
        <v>427</v>
      </c>
      <c r="E302" s="13" t="s">
        <v>624</v>
      </c>
      <c r="F302" s="23"/>
      <c r="G302" s="52" t="s">
        <v>207</v>
      </c>
      <c r="H302" s="79">
        <f t="shared" si="27"/>
        <v>0</v>
      </c>
      <c r="I302" s="79">
        <f t="shared" si="27"/>
        <v>0</v>
      </c>
      <c r="J302" s="79">
        <f t="shared" si="27"/>
        <v>190</v>
      </c>
    </row>
    <row r="303" spans="1:10" ht="60">
      <c r="A303" s="23"/>
      <c r="B303" s="26"/>
      <c r="C303" s="23" t="s">
        <v>361</v>
      </c>
      <c r="D303" s="13" t="s">
        <v>427</v>
      </c>
      <c r="E303" s="13" t="s">
        <v>624</v>
      </c>
      <c r="F303" s="33" t="s">
        <v>398</v>
      </c>
      <c r="G303" s="53" t="s">
        <v>399</v>
      </c>
      <c r="H303" s="79"/>
      <c r="I303" s="79"/>
      <c r="J303" s="79">
        <f>J304</f>
        <v>190</v>
      </c>
    </row>
    <row r="304" spans="1:10" ht="24">
      <c r="A304" s="23"/>
      <c r="B304" s="26"/>
      <c r="C304" s="23" t="s">
        <v>361</v>
      </c>
      <c r="D304" s="13" t="s">
        <v>427</v>
      </c>
      <c r="E304" s="13" t="s">
        <v>624</v>
      </c>
      <c r="F304" s="23">
        <v>612</v>
      </c>
      <c r="G304" s="52" t="s">
        <v>705</v>
      </c>
      <c r="H304" s="79"/>
      <c r="I304" s="76"/>
      <c r="J304" s="124">
        <v>190</v>
      </c>
    </row>
    <row r="305" spans="1:10" ht="36">
      <c r="A305" s="23"/>
      <c r="B305" s="26"/>
      <c r="C305" s="26" t="s">
        <v>361</v>
      </c>
      <c r="D305" s="26" t="s">
        <v>27</v>
      </c>
      <c r="E305" s="13"/>
      <c r="F305" s="23"/>
      <c r="G305" s="52" t="s">
        <v>467</v>
      </c>
      <c r="H305" s="78">
        <f>H307</f>
        <v>24</v>
      </c>
      <c r="I305" s="78">
        <f>I307</f>
        <v>24</v>
      </c>
      <c r="J305" s="78">
        <f>J307</f>
        <v>24</v>
      </c>
    </row>
    <row r="306" spans="1:10" ht="36">
      <c r="A306" s="23"/>
      <c r="B306" s="26"/>
      <c r="C306" s="23" t="s">
        <v>361</v>
      </c>
      <c r="D306" s="23" t="s">
        <v>27</v>
      </c>
      <c r="E306" s="13" t="s">
        <v>184</v>
      </c>
      <c r="F306" s="23"/>
      <c r="G306" s="52" t="s">
        <v>246</v>
      </c>
      <c r="H306" s="79">
        <f>H307</f>
        <v>24</v>
      </c>
      <c r="I306" s="79">
        <f>I307</f>
        <v>24</v>
      </c>
      <c r="J306" s="79">
        <f>J307</f>
        <v>24</v>
      </c>
    </row>
    <row r="307" spans="1:10" ht="36">
      <c r="A307" s="23"/>
      <c r="B307" s="26"/>
      <c r="C307" s="23" t="s">
        <v>361</v>
      </c>
      <c r="D307" s="23" t="s">
        <v>27</v>
      </c>
      <c r="E307" s="13" t="s">
        <v>185</v>
      </c>
      <c r="F307" s="23"/>
      <c r="G307" s="52" t="s">
        <v>451</v>
      </c>
      <c r="H307" s="79">
        <f>H309</f>
        <v>24</v>
      </c>
      <c r="I307" s="79">
        <f>I309</f>
        <v>24</v>
      </c>
      <c r="J307" s="79">
        <f>J309</f>
        <v>24</v>
      </c>
    </row>
    <row r="308" spans="1:10" ht="48">
      <c r="A308" s="23"/>
      <c r="B308" s="26"/>
      <c r="C308" s="23" t="s">
        <v>361</v>
      </c>
      <c r="D308" s="23" t="s">
        <v>27</v>
      </c>
      <c r="E308" s="13" t="s">
        <v>40</v>
      </c>
      <c r="F308" s="23"/>
      <c r="G308" s="52" t="s">
        <v>422</v>
      </c>
      <c r="H308" s="79">
        <f t="shared" ref="H308:J310" si="28">H309</f>
        <v>24</v>
      </c>
      <c r="I308" s="79">
        <f t="shared" si="28"/>
        <v>24</v>
      </c>
      <c r="J308" s="79">
        <f t="shared" si="28"/>
        <v>24</v>
      </c>
    </row>
    <row r="309" spans="1:10" ht="36">
      <c r="A309" s="23"/>
      <c r="B309" s="26"/>
      <c r="C309" s="23" t="s">
        <v>361</v>
      </c>
      <c r="D309" s="23" t="s">
        <v>27</v>
      </c>
      <c r="E309" s="13" t="s">
        <v>53</v>
      </c>
      <c r="F309" s="34"/>
      <c r="G309" s="52" t="s">
        <v>467</v>
      </c>
      <c r="H309" s="79">
        <f t="shared" si="28"/>
        <v>24</v>
      </c>
      <c r="I309" s="79">
        <f t="shared" si="28"/>
        <v>24</v>
      </c>
      <c r="J309" s="79">
        <f t="shared" si="28"/>
        <v>24</v>
      </c>
    </row>
    <row r="310" spans="1:10" ht="60">
      <c r="A310" s="23"/>
      <c r="B310" s="26"/>
      <c r="C310" s="23" t="s">
        <v>361</v>
      </c>
      <c r="D310" s="23" t="s">
        <v>27</v>
      </c>
      <c r="E310" s="13" t="s">
        <v>53</v>
      </c>
      <c r="F310" s="33" t="s">
        <v>398</v>
      </c>
      <c r="G310" s="53" t="s">
        <v>399</v>
      </c>
      <c r="H310" s="79">
        <f>H311</f>
        <v>24</v>
      </c>
      <c r="I310" s="79">
        <f t="shared" si="28"/>
        <v>24</v>
      </c>
      <c r="J310" s="79">
        <f t="shared" si="28"/>
        <v>24</v>
      </c>
    </row>
    <row r="311" spans="1:10" ht="72">
      <c r="A311" s="23"/>
      <c r="B311" s="26"/>
      <c r="C311" s="23" t="s">
        <v>361</v>
      </c>
      <c r="D311" s="23" t="s">
        <v>27</v>
      </c>
      <c r="E311" s="13" t="s">
        <v>53</v>
      </c>
      <c r="F311" s="23" t="s">
        <v>401</v>
      </c>
      <c r="G311" s="52" t="s">
        <v>402</v>
      </c>
      <c r="H311" s="79">
        <v>24</v>
      </c>
      <c r="I311" s="79">
        <v>24</v>
      </c>
      <c r="J311" s="79">
        <v>24</v>
      </c>
    </row>
    <row r="312" spans="1:10">
      <c r="A312" s="23"/>
      <c r="B312" s="26"/>
      <c r="C312" s="26" t="s">
        <v>361</v>
      </c>
      <c r="D312" s="26" t="s">
        <v>361</v>
      </c>
      <c r="E312" s="13"/>
      <c r="F312" s="23"/>
      <c r="G312" s="52" t="s">
        <v>411</v>
      </c>
      <c r="H312" s="78">
        <f t="shared" ref="H312:J313" si="29">H313</f>
        <v>4287.2999999999993</v>
      </c>
      <c r="I312" s="78">
        <f t="shared" si="29"/>
        <v>4203</v>
      </c>
      <c r="J312" s="78">
        <f t="shared" si="29"/>
        <v>4203</v>
      </c>
    </row>
    <row r="313" spans="1:10" ht="24">
      <c r="A313" s="23"/>
      <c r="B313" s="26"/>
      <c r="C313" s="13" t="s">
        <v>361</v>
      </c>
      <c r="D313" s="13" t="s">
        <v>361</v>
      </c>
      <c r="E313" s="13" t="s">
        <v>526</v>
      </c>
      <c r="F313" s="13"/>
      <c r="G313" s="52" t="s">
        <v>152</v>
      </c>
      <c r="H313" s="79">
        <f t="shared" si="29"/>
        <v>4287.2999999999993</v>
      </c>
      <c r="I313" s="79">
        <f t="shared" si="29"/>
        <v>4203</v>
      </c>
      <c r="J313" s="79">
        <f t="shared" si="29"/>
        <v>4203</v>
      </c>
    </row>
    <row r="314" spans="1:10" ht="72">
      <c r="A314" s="23"/>
      <c r="B314" s="26"/>
      <c r="C314" s="13" t="s">
        <v>361</v>
      </c>
      <c r="D314" s="13" t="s">
        <v>361</v>
      </c>
      <c r="E314" s="13" t="s">
        <v>699</v>
      </c>
      <c r="F314" s="13"/>
      <c r="G314" s="52" t="s">
        <v>556</v>
      </c>
      <c r="H314" s="76">
        <f>H315+H325</f>
        <v>4287.2999999999993</v>
      </c>
      <c r="I314" s="76">
        <f>I315+I325</f>
        <v>4203</v>
      </c>
      <c r="J314" s="76">
        <f>J315+J325</f>
        <v>4203</v>
      </c>
    </row>
    <row r="315" spans="1:10" ht="132">
      <c r="A315" s="23"/>
      <c r="B315" s="26"/>
      <c r="C315" s="13" t="s">
        <v>361</v>
      </c>
      <c r="D315" s="13" t="s">
        <v>361</v>
      </c>
      <c r="E315" s="13" t="s">
        <v>700</v>
      </c>
      <c r="F315" s="13"/>
      <c r="G315" s="52" t="s">
        <v>314</v>
      </c>
      <c r="H315" s="76">
        <f>H316+H319+H322</f>
        <v>749</v>
      </c>
      <c r="I315" s="76">
        <f>I316+I319+I322</f>
        <v>749</v>
      </c>
      <c r="J315" s="76">
        <f>J316+J319+J322</f>
        <v>749</v>
      </c>
    </row>
    <row r="316" spans="1:10" ht="180">
      <c r="A316" s="23"/>
      <c r="B316" s="26"/>
      <c r="C316" s="13" t="s">
        <v>361</v>
      </c>
      <c r="D316" s="13" t="s">
        <v>361</v>
      </c>
      <c r="E316" s="13" t="s">
        <v>641</v>
      </c>
      <c r="F316" s="13"/>
      <c r="G316" s="52" t="s">
        <v>420</v>
      </c>
      <c r="H316" s="76">
        <f t="shared" ref="H316:J317" si="30">H317</f>
        <v>450.5</v>
      </c>
      <c r="I316" s="76">
        <f t="shared" si="30"/>
        <v>450.5</v>
      </c>
      <c r="J316" s="76">
        <f t="shared" si="30"/>
        <v>450.5</v>
      </c>
    </row>
    <row r="317" spans="1:10" ht="60">
      <c r="A317" s="23"/>
      <c r="B317" s="26"/>
      <c r="C317" s="13" t="s">
        <v>361</v>
      </c>
      <c r="D317" s="13" t="s">
        <v>361</v>
      </c>
      <c r="E317" s="13" t="s">
        <v>641</v>
      </c>
      <c r="F317" s="36" t="s">
        <v>398</v>
      </c>
      <c r="G317" s="53" t="s">
        <v>399</v>
      </c>
      <c r="H317" s="76">
        <f t="shared" si="30"/>
        <v>450.5</v>
      </c>
      <c r="I317" s="76">
        <f t="shared" si="30"/>
        <v>450.5</v>
      </c>
      <c r="J317" s="76">
        <f t="shared" si="30"/>
        <v>450.5</v>
      </c>
    </row>
    <row r="318" spans="1:10" ht="72">
      <c r="A318" s="23"/>
      <c r="B318" s="26"/>
      <c r="C318" s="13" t="s">
        <v>361</v>
      </c>
      <c r="D318" s="13" t="s">
        <v>361</v>
      </c>
      <c r="E318" s="13" t="s">
        <v>641</v>
      </c>
      <c r="F318" s="13" t="s">
        <v>403</v>
      </c>
      <c r="G318" s="52" t="s">
        <v>404</v>
      </c>
      <c r="H318" s="76">
        <v>450.5</v>
      </c>
      <c r="I318" s="76">
        <v>450.5</v>
      </c>
      <c r="J318" s="124">
        <v>450.5</v>
      </c>
    </row>
    <row r="319" spans="1:10" ht="156">
      <c r="A319" s="23"/>
      <c r="B319" s="26"/>
      <c r="C319" s="13" t="s">
        <v>361</v>
      </c>
      <c r="D319" s="13" t="s">
        <v>361</v>
      </c>
      <c r="E319" s="13" t="s">
        <v>642</v>
      </c>
      <c r="F319" s="13"/>
      <c r="G319" s="52" t="s">
        <v>557</v>
      </c>
      <c r="H319" s="76">
        <f t="shared" ref="H319:J320" si="31">H320</f>
        <v>237</v>
      </c>
      <c r="I319" s="76">
        <f t="shared" si="31"/>
        <v>237</v>
      </c>
      <c r="J319" s="76">
        <f t="shared" si="31"/>
        <v>237</v>
      </c>
    </row>
    <row r="320" spans="1:10" ht="60">
      <c r="A320" s="23"/>
      <c r="B320" s="26"/>
      <c r="C320" s="13" t="s">
        <v>361</v>
      </c>
      <c r="D320" s="13" t="s">
        <v>361</v>
      </c>
      <c r="E320" s="13" t="s">
        <v>642</v>
      </c>
      <c r="F320" s="36" t="s">
        <v>398</v>
      </c>
      <c r="G320" s="53" t="s">
        <v>399</v>
      </c>
      <c r="H320" s="76">
        <f t="shared" si="31"/>
        <v>237</v>
      </c>
      <c r="I320" s="76">
        <f t="shared" si="31"/>
        <v>237</v>
      </c>
      <c r="J320" s="76">
        <f t="shared" si="31"/>
        <v>237</v>
      </c>
    </row>
    <row r="321" spans="1:10" ht="72">
      <c r="A321" s="23"/>
      <c r="B321" s="26"/>
      <c r="C321" s="13" t="s">
        <v>361</v>
      </c>
      <c r="D321" s="13" t="s">
        <v>361</v>
      </c>
      <c r="E321" s="13" t="s">
        <v>642</v>
      </c>
      <c r="F321" s="13" t="s">
        <v>403</v>
      </c>
      <c r="G321" s="52" t="s">
        <v>404</v>
      </c>
      <c r="H321" s="76">
        <v>237</v>
      </c>
      <c r="I321" s="76">
        <v>237</v>
      </c>
      <c r="J321" s="124">
        <v>237</v>
      </c>
    </row>
    <row r="322" spans="1:10" ht="120">
      <c r="A322" s="23"/>
      <c r="B322" s="26"/>
      <c r="C322" s="13" t="s">
        <v>361</v>
      </c>
      <c r="D322" s="13" t="s">
        <v>361</v>
      </c>
      <c r="E322" s="13" t="s">
        <v>643</v>
      </c>
      <c r="F322" s="13"/>
      <c r="G322" s="52" t="s">
        <v>675</v>
      </c>
      <c r="H322" s="76">
        <f t="shared" ref="H322:J323" si="32">H323</f>
        <v>61.5</v>
      </c>
      <c r="I322" s="76">
        <f t="shared" si="32"/>
        <v>61.5</v>
      </c>
      <c r="J322" s="76">
        <f t="shared" si="32"/>
        <v>61.5</v>
      </c>
    </row>
    <row r="323" spans="1:10" ht="60">
      <c r="A323" s="23"/>
      <c r="B323" s="26"/>
      <c r="C323" s="13" t="s">
        <v>361</v>
      </c>
      <c r="D323" s="13" t="s">
        <v>361</v>
      </c>
      <c r="E323" s="13" t="s">
        <v>643</v>
      </c>
      <c r="F323" s="36" t="s">
        <v>398</v>
      </c>
      <c r="G323" s="53" t="s">
        <v>399</v>
      </c>
      <c r="H323" s="76">
        <f t="shared" si="32"/>
        <v>61.5</v>
      </c>
      <c r="I323" s="76">
        <f t="shared" si="32"/>
        <v>61.5</v>
      </c>
      <c r="J323" s="76">
        <f t="shared" si="32"/>
        <v>61.5</v>
      </c>
    </row>
    <row r="324" spans="1:10" ht="72">
      <c r="A324" s="23"/>
      <c r="B324" s="26"/>
      <c r="C324" s="13" t="s">
        <v>361</v>
      </c>
      <c r="D324" s="13" t="s">
        <v>361</v>
      </c>
      <c r="E324" s="13" t="s">
        <v>643</v>
      </c>
      <c r="F324" s="13" t="s">
        <v>403</v>
      </c>
      <c r="G324" s="52" t="s">
        <v>404</v>
      </c>
      <c r="H324" s="76">
        <v>61.5</v>
      </c>
      <c r="I324" s="76">
        <v>61.5</v>
      </c>
      <c r="J324" s="124">
        <v>61.5</v>
      </c>
    </row>
    <row r="325" spans="1:10" ht="72">
      <c r="A325" s="23"/>
      <c r="B325" s="26"/>
      <c r="C325" s="13" t="s">
        <v>361</v>
      </c>
      <c r="D325" s="13" t="s">
        <v>361</v>
      </c>
      <c r="E325" s="13" t="s">
        <v>701</v>
      </c>
      <c r="F325" s="13"/>
      <c r="G325" s="52" t="s">
        <v>154</v>
      </c>
      <c r="H325" s="76">
        <f>H332+H326+H329</f>
        <v>3538.2999999999997</v>
      </c>
      <c r="I325" s="76">
        <f>+I326</f>
        <v>3454</v>
      </c>
      <c r="J325" s="76">
        <f>+J326</f>
        <v>3454</v>
      </c>
    </row>
    <row r="326" spans="1:10" ht="72">
      <c r="A326" s="23"/>
      <c r="B326" s="26"/>
      <c r="C326" s="13" t="s">
        <v>361</v>
      </c>
      <c r="D326" s="13" t="s">
        <v>361</v>
      </c>
      <c r="E326" s="13" t="s">
        <v>644</v>
      </c>
      <c r="F326" s="13"/>
      <c r="G326" s="53" t="s">
        <v>694</v>
      </c>
      <c r="H326" s="76">
        <f t="shared" ref="H326:J327" si="33">H327</f>
        <v>3454</v>
      </c>
      <c r="I326" s="76">
        <f t="shared" si="33"/>
        <v>3454</v>
      </c>
      <c r="J326" s="76">
        <f t="shared" si="33"/>
        <v>3454</v>
      </c>
    </row>
    <row r="327" spans="1:10" ht="60">
      <c r="A327" s="23"/>
      <c r="B327" s="26"/>
      <c r="C327" s="13" t="s">
        <v>361</v>
      </c>
      <c r="D327" s="13" t="s">
        <v>361</v>
      </c>
      <c r="E327" s="13" t="s">
        <v>644</v>
      </c>
      <c r="F327" s="36" t="s">
        <v>398</v>
      </c>
      <c r="G327" s="53" t="s">
        <v>399</v>
      </c>
      <c r="H327" s="76">
        <f t="shared" si="33"/>
        <v>3454</v>
      </c>
      <c r="I327" s="76">
        <f t="shared" si="33"/>
        <v>3454</v>
      </c>
      <c r="J327" s="76">
        <f t="shared" si="33"/>
        <v>3454</v>
      </c>
    </row>
    <row r="328" spans="1:10" ht="72">
      <c r="A328" s="23"/>
      <c r="B328" s="26"/>
      <c r="C328" s="13" t="s">
        <v>361</v>
      </c>
      <c r="D328" s="13" t="s">
        <v>361</v>
      </c>
      <c r="E328" s="13" t="s">
        <v>644</v>
      </c>
      <c r="F328" s="13" t="s">
        <v>403</v>
      </c>
      <c r="G328" s="52" t="s">
        <v>404</v>
      </c>
      <c r="H328" s="76">
        <v>3454</v>
      </c>
      <c r="I328" s="76">
        <v>3454</v>
      </c>
      <c r="J328" s="76">
        <v>3454</v>
      </c>
    </row>
    <row r="329" spans="1:10" ht="72">
      <c r="A329" s="23"/>
      <c r="B329" s="26"/>
      <c r="C329" s="13" t="s">
        <v>361</v>
      </c>
      <c r="D329" s="13" t="s">
        <v>361</v>
      </c>
      <c r="E329" s="13" t="s">
        <v>762</v>
      </c>
      <c r="F329" s="13"/>
      <c r="G329" s="52" t="s">
        <v>759</v>
      </c>
      <c r="H329" s="76">
        <f>H330</f>
        <v>76.599999999999994</v>
      </c>
      <c r="I329" s="76"/>
      <c r="J329" s="76"/>
    </row>
    <row r="330" spans="1:10" ht="60">
      <c r="A330" s="23"/>
      <c r="B330" s="26"/>
      <c r="C330" s="13" t="s">
        <v>361</v>
      </c>
      <c r="D330" s="13" t="s">
        <v>361</v>
      </c>
      <c r="E330" s="13" t="s">
        <v>762</v>
      </c>
      <c r="F330" s="36" t="s">
        <v>398</v>
      </c>
      <c r="G330" s="53" t="s">
        <v>399</v>
      </c>
      <c r="H330" s="76">
        <f>H331</f>
        <v>76.599999999999994</v>
      </c>
      <c r="I330" s="76"/>
      <c r="J330" s="76"/>
    </row>
    <row r="331" spans="1:10" ht="72">
      <c r="A331" s="23"/>
      <c r="B331" s="26"/>
      <c r="C331" s="13" t="s">
        <v>361</v>
      </c>
      <c r="D331" s="13" t="s">
        <v>361</v>
      </c>
      <c r="E331" s="13" t="s">
        <v>762</v>
      </c>
      <c r="F331" s="13" t="s">
        <v>403</v>
      </c>
      <c r="G331" s="52" t="s">
        <v>404</v>
      </c>
      <c r="H331" s="76">
        <v>76.599999999999994</v>
      </c>
      <c r="I331" s="76"/>
      <c r="J331" s="76"/>
    </row>
    <row r="332" spans="1:10" ht="84">
      <c r="A332" s="23"/>
      <c r="B332" s="26"/>
      <c r="C332" s="13" t="s">
        <v>361</v>
      </c>
      <c r="D332" s="13" t="s">
        <v>361</v>
      </c>
      <c r="E332" s="13" t="s">
        <v>761</v>
      </c>
      <c r="F332" s="13"/>
      <c r="G332" s="52" t="s">
        <v>760</v>
      </c>
      <c r="H332" s="76">
        <f>H333</f>
        <v>7.7</v>
      </c>
      <c r="I332" s="76"/>
      <c r="J332" s="76"/>
    </row>
    <row r="333" spans="1:10" ht="60">
      <c r="A333" s="23"/>
      <c r="B333" s="26"/>
      <c r="C333" s="13" t="s">
        <v>361</v>
      </c>
      <c r="D333" s="13" t="s">
        <v>361</v>
      </c>
      <c r="E333" s="13" t="s">
        <v>761</v>
      </c>
      <c r="F333" s="36" t="s">
        <v>398</v>
      </c>
      <c r="G333" s="53" t="s">
        <v>399</v>
      </c>
      <c r="H333" s="76">
        <f>H334</f>
        <v>7.7</v>
      </c>
      <c r="I333" s="76"/>
      <c r="J333" s="76"/>
    </row>
    <row r="334" spans="1:10" ht="72">
      <c r="A334" s="23"/>
      <c r="B334" s="26"/>
      <c r="C334" s="13" t="s">
        <v>361</v>
      </c>
      <c r="D334" s="13" t="s">
        <v>361</v>
      </c>
      <c r="E334" s="13" t="s">
        <v>761</v>
      </c>
      <c r="F334" s="13" t="s">
        <v>403</v>
      </c>
      <c r="G334" s="52" t="s">
        <v>404</v>
      </c>
      <c r="H334" s="76">
        <v>7.7</v>
      </c>
      <c r="I334" s="76"/>
      <c r="J334" s="76"/>
    </row>
    <row r="335" spans="1:10" ht="24">
      <c r="A335" s="23"/>
      <c r="B335" s="26"/>
      <c r="C335" s="26" t="s">
        <v>361</v>
      </c>
      <c r="D335" s="26" t="s">
        <v>360</v>
      </c>
      <c r="E335" s="13"/>
      <c r="F335" s="23"/>
      <c r="G335" s="52" t="s">
        <v>713</v>
      </c>
      <c r="H335" s="75">
        <f>H336</f>
        <v>661.2</v>
      </c>
      <c r="I335" s="75">
        <f>I336</f>
        <v>661.2</v>
      </c>
      <c r="J335" s="75">
        <f>J336</f>
        <v>661.2</v>
      </c>
    </row>
    <row r="336" spans="1:10" ht="24">
      <c r="A336" s="23"/>
      <c r="B336" s="26"/>
      <c r="C336" s="23" t="s">
        <v>361</v>
      </c>
      <c r="D336" s="23" t="s">
        <v>360</v>
      </c>
      <c r="E336" s="13" t="s">
        <v>181</v>
      </c>
      <c r="F336" s="13"/>
      <c r="G336" s="52" t="s">
        <v>71</v>
      </c>
      <c r="H336" s="76">
        <f>H338</f>
        <v>661.2</v>
      </c>
      <c r="I336" s="76">
        <f>I338</f>
        <v>661.2</v>
      </c>
      <c r="J336" s="76">
        <f>J338</f>
        <v>661.2</v>
      </c>
    </row>
    <row r="337" spans="1:10" ht="36">
      <c r="A337" s="23"/>
      <c r="B337" s="26"/>
      <c r="C337" s="23" t="s">
        <v>361</v>
      </c>
      <c r="D337" s="23" t="s">
        <v>360</v>
      </c>
      <c r="E337" s="13" t="s">
        <v>539</v>
      </c>
      <c r="F337" s="13"/>
      <c r="G337" s="52" t="s">
        <v>72</v>
      </c>
      <c r="H337" s="76">
        <f>H338</f>
        <v>661.2</v>
      </c>
      <c r="I337" s="76">
        <f>I338</f>
        <v>661.2</v>
      </c>
      <c r="J337" s="76">
        <f>J338</f>
        <v>661.2</v>
      </c>
    </row>
    <row r="338" spans="1:10" ht="84">
      <c r="A338" s="23"/>
      <c r="B338" s="26"/>
      <c r="C338" s="23" t="s">
        <v>361</v>
      </c>
      <c r="D338" s="23" t="s">
        <v>360</v>
      </c>
      <c r="E338" s="35" t="s">
        <v>648</v>
      </c>
      <c r="F338" s="77"/>
      <c r="G338" s="59" t="s">
        <v>233</v>
      </c>
      <c r="H338" s="76">
        <f>H339+H343</f>
        <v>661.2</v>
      </c>
      <c r="I338" s="76">
        <f>I339+I343</f>
        <v>661.2</v>
      </c>
      <c r="J338" s="76">
        <f>J339+J343</f>
        <v>661.2</v>
      </c>
    </row>
    <row r="339" spans="1:10" ht="96">
      <c r="A339" s="23"/>
      <c r="B339" s="26"/>
      <c r="C339" s="23" t="s">
        <v>361</v>
      </c>
      <c r="D339" s="23" t="s">
        <v>360</v>
      </c>
      <c r="E339" s="35" t="s">
        <v>648</v>
      </c>
      <c r="F339" s="33" t="s">
        <v>718</v>
      </c>
      <c r="G339" s="53" t="s">
        <v>719</v>
      </c>
      <c r="H339" s="76">
        <f>H340+H341+H342</f>
        <v>623.1</v>
      </c>
      <c r="I339" s="76">
        <f>I340+I341+I342</f>
        <v>623.1</v>
      </c>
      <c r="J339" s="76">
        <f>J340+J341+J342</f>
        <v>623.1</v>
      </c>
    </row>
    <row r="340" spans="1:10" ht="36">
      <c r="A340" s="23"/>
      <c r="B340" s="26"/>
      <c r="C340" s="23" t="s">
        <v>361</v>
      </c>
      <c r="D340" s="23" t="s">
        <v>360</v>
      </c>
      <c r="E340" s="35" t="s">
        <v>648</v>
      </c>
      <c r="F340" s="34" t="s">
        <v>720</v>
      </c>
      <c r="G340" s="54" t="s">
        <v>228</v>
      </c>
      <c r="H340" s="76">
        <v>367.6</v>
      </c>
      <c r="I340" s="76">
        <v>367.6</v>
      </c>
      <c r="J340" s="76">
        <v>367.6</v>
      </c>
    </row>
    <row r="341" spans="1:10" ht="24">
      <c r="A341" s="23"/>
      <c r="B341" s="26"/>
      <c r="C341" s="23" t="s">
        <v>361</v>
      </c>
      <c r="D341" s="23" t="s">
        <v>360</v>
      </c>
      <c r="E341" s="35" t="s">
        <v>648</v>
      </c>
      <c r="F341" s="34" t="s">
        <v>721</v>
      </c>
      <c r="G341" s="54" t="s">
        <v>722</v>
      </c>
      <c r="H341" s="76">
        <v>111</v>
      </c>
      <c r="I341" s="76">
        <v>111</v>
      </c>
      <c r="J341" s="76">
        <v>111</v>
      </c>
    </row>
    <row r="342" spans="1:10" ht="72">
      <c r="A342" s="23"/>
      <c r="B342" s="26"/>
      <c r="C342" s="23" t="s">
        <v>361</v>
      </c>
      <c r="D342" s="23" t="s">
        <v>360</v>
      </c>
      <c r="E342" s="35" t="s">
        <v>648</v>
      </c>
      <c r="F342" s="34">
        <v>129</v>
      </c>
      <c r="G342" s="54" t="s">
        <v>230</v>
      </c>
      <c r="H342" s="76">
        <v>144.5</v>
      </c>
      <c r="I342" s="76">
        <v>144.5</v>
      </c>
      <c r="J342" s="76">
        <v>144.5</v>
      </c>
    </row>
    <row r="343" spans="1:10" ht="36">
      <c r="A343" s="23"/>
      <c r="B343" s="26"/>
      <c r="C343" s="23" t="s">
        <v>361</v>
      </c>
      <c r="D343" s="23" t="s">
        <v>360</v>
      </c>
      <c r="E343" s="35" t="s">
        <v>648</v>
      </c>
      <c r="F343" s="33" t="s">
        <v>352</v>
      </c>
      <c r="G343" s="53" t="s">
        <v>353</v>
      </c>
      <c r="H343" s="76">
        <f>H344</f>
        <v>38.1</v>
      </c>
      <c r="I343" s="76">
        <f>I344</f>
        <v>38.1</v>
      </c>
      <c r="J343" s="76">
        <f>J344</f>
        <v>38.1</v>
      </c>
    </row>
    <row r="344" spans="1:10" ht="24">
      <c r="A344" s="23"/>
      <c r="B344" s="26"/>
      <c r="C344" s="23" t="s">
        <v>361</v>
      </c>
      <c r="D344" s="23" t="s">
        <v>360</v>
      </c>
      <c r="E344" s="35" t="s">
        <v>648</v>
      </c>
      <c r="F344" s="23" t="s">
        <v>354</v>
      </c>
      <c r="G344" s="52" t="s">
        <v>355</v>
      </c>
      <c r="H344" s="76">
        <v>38.1</v>
      </c>
      <c r="I344" s="76">
        <v>38.1</v>
      </c>
      <c r="J344" s="76">
        <v>38.1</v>
      </c>
    </row>
    <row r="345" spans="1:10">
      <c r="A345" s="23"/>
      <c r="B345" s="26"/>
      <c r="C345" s="26" t="s">
        <v>356</v>
      </c>
      <c r="D345" s="26" t="s">
        <v>344</v>
      </c>
      <c r="E345" s="27"/>
      <c r="F345" s="26"/>
      <c r="G345" s="56" t="s">
        <v>61</v>
      </c>
      <c r="H345" s="78">
        <f>H346</f>
        <v>26514.87</v>
      </c>
      <c r="I345" s="78">
        <f>I346</f>
        <v>16552.7</v>
      </c>
      <c r="J345" s="78">
        <f>J346</f>
        <v>16552.7</v>
      </c>
    </row>
    <row r="346" spans="1:10">
      <c r="A346" s="23"/>
      <c r="B346" s="26"/>
      <c r="C346" s="26" t="s">
        <v>356</v>
      </c>
      <c r="D346" s="26" t="s">
        <v>350</v>
      </c>
      <c r="E346" s="13"/>
      <c r="F346" s="23"/>
      <c r="G346" s="52" t="s">
        <v>406</v>
      </c>
      <c r="H346" s="78">
        <f>H347+H393</f>
        <v>26514.87</v>
      </c>
      <c r="I346" s="78">
        <f>I347+I393</f>
        <v>16552.7</v>
      </c>
      <c r="J346" s="78">
        <f>J347+J393</f>
        <v>16552.7</v>
      </c>
    </row>
    <row r="347" spans="1:10" ht="36">
      <c r="A347" s="23"/>
      <c r="B347" s="26"/>
      <c r="C347" s="23" t="s">
        <v>356</v>
      </c>
      <c r="D347" s="23" t="s">
        <v>350</v>
      </c>
      <c r="E347" s="13" t="s">
        <v>184</v>
      </c>
      <c r="F347" s="23"/>
      <c r="G347" s="52" t="s">
        <v>246</v>
      </c>
      <c r="H347" s="79">
        <f>H348+H388</f>
        <v>26514.87</v>
      </c>
      <c r="I347" s="79">
        <f>I348+I388</f>
        <v>15652.7</v>
      </c>
      <c r="J347" s="79">
        <f>J348+J388</f>
        <v>15652.7</v>
      </c>
    </row>
    <row r="348" spans="1:10" ht="36">
      <c r="A348" s="23"/>
      <c r="B348" s="26"/>
      <c r="C348" s="23" t="s">
        <v>356</v>
      </c>
      <c r="D348" s="23" t="s">
        <v>350</v>
      </c>
      <c r="E348" s="13" t="s">
        <v>185</v>
      </c>
      <c r="F348" s="23"/>
      <c r="G348" s="52" t="s">
        <v>451</v>
      </c>
      <c r="H348" s="76">
        <f>H349+H370</f>
        <v>25994.87</v>
      </c>
      <c r="I348" s="76">
        <f>I349+I370</f>
        <v>15132.7</v>
      </c>
      <c r="J348" s="76">
        <f>J349+J370</f>
        <v>15132.7</v>
      </c>
    </row>
    <row r="349" spans="1:10" ht="24">
      <c r="A349" s="23"/>
      <c r="B349" s="26"/>
      <c r="C349" s="23" t="s">
        <v>356</v>
      </c>
      <c r="D349" s="23" t="s">
        <v>350</v>
      </c>
      <c r="E349" s="13" t="s">
        <v>186</v>
      </c>
      <c r="F349" s="23"/>
      <c r="G349" s="52" t="s">
        <v>210</v>
      </c>
      <c r="H349" s="76">
        <f>H350+H353+H356+H359+H362+H367</f>
        <v>9941.3569999999982</v>
      </c>
      <c r="I349" s="76">
        <f>I350+I353+I356</f>
        <v>5235</v>
      </c>
      <c r="J349" s="76">
        <f>J350+J353+J356</f>
        <v>5235</v>
      </c>
    </row>
    <row r="350" spans="1:10" ht="48">
      <c r="A350" s="23"/>
      <c r="B350" s="26"/>
      <c r="C350" s="23" t="s">
        <v>356</v>
      </c>
      <c r="D350" s="23" t="s">
        <v>350</v>
      </c>
      <c r="E350" s="13" t="s">
        <v>649</v>
      </c>
      <c r="F350" s="33"/>
      <c r="G350" s="53" t="s">
        <v>444</v>
      </c>
      <c r="H350" s="76">
        <f t="shared" ref="H350:J351" si="34">H351</f>
        <v>5230.7</v>
      </c>
      <c r="I350" s="76">
        <f t="shared" si="34"/>
        <v>5235</v>
      </c>
      <c r="J350" s="76">
        <f t="shared" si="34"/>
        <v>5235</v>
      </c>
    </row>
    <row r="351" spans="1:10" ht="60">
      <c r="A351" s="23"/>
      <c r="B351" s="26"/>
      <c r="C351" s="23" t="s">
        <v>356</v>
      </c>
      <c r="D351" s="23" t="s">
        <v>350</v>
      </c>
      <c r="E351" s="13" t="s">
        <v>649</v>
      </c>
      <c r="F351" s="33" t="s">
        <v>398</v>
      </c>
      <c r="G351" s="53" t="s">
        <v>399</v>
      </c>
      <c r="H351" s="76">
        <f t="shared" si="34"/>
        <v>5230.7</v>
      </c>
      <c r="I351" s="76">
        <f t="shared" si="34"/>
        <v>5235</v>
      </c>
      <c r="J351" s="76">
        <f t="shared" si="34"/>
        <v>5235</v>
      </c>
    </row>
    <row r="352" spans="1:10" ht="72">
      <c r="A352" s="23"/>
      <c r="B352" s="26"/>
      <c r="C352" s="23" t="s">
        <v>356</v>
      </c>
      <c r="D352" s="23" t="s">
        <v>350</v>
      </c>
      <c r="E352" s="13" t="s">
        <v>649</v>
      </c>
      <c r="F352" s="23" t="s">
        <v>401</v>
      </c>
      <c r="G352" s="52" t="s">
        <v>402</v>
      </c>
      <c r="H352" s="76">
        <v>5230.7</v>
      </c>
      <c r="I352" s="76">
        <v>5235</v>
      </c>
      <c r="J352" s="76">
        <v>5235</v>
      </c>
    </row>
    <row r="353" spans="1:10" ht="36">
      <c r="A353" s="23"/>
      <c r="B353" s="26"/>
      <c r="C353" s="23" t="s">
        <v>356</v>
      </c>
      <c r="D353" s="23" t="s">
        <v>350</v>
      </c>
      <c r="E353" s="13" t="s">
        <v>650</v>
      </c>
      <c r="F353" s="23"/>
      <c r="G353" s="54" t="s">
        <v>232</v>
      </c>
      <c r="H353" s="76">
        <f t="shared" ref="H353:J354" si="35">H354</f>
        <v>200</v>
      </c>
      <c r="I353" s="76">
        <f t="shared" si="35"/>
        <v>0</v>
      </c>
      <c r="J353" s="76">
        <f t="shared" si="35"/>
        <v>0</v>
      </c>
    </row>
    <row r="354" spans="1:10" ht="60">
      <c r="A354" s="23"/>
      <c r="B354" s="26"/>
      <c r="C354" s="23" t="s">
        <v>356</v>
      </c>
      <c r="D354" s="23" t="s">
        <v>350</v>
      </c>
      <c r="E354" s="13" t="s">
        <v>650</v>
      </c>
      <c r="F354" s="33" t="s">
        <v>398</v>
      </c>
      <c r="G354" s="53" t="s">
        <v>399</v>
      </c>
      <c r="H354" s="76">
        <f t="shared" si="35"/>
        <v>200</v>
      </c>
      <c r="I354" s="76">
        <f t="shared" si="35"/>
        <v>0</v>
      </c>
      <c r="J354" s="76">
        <f t="shared" si="35"/>
        <v>0</v>
      </c>
    </row>
    <row r="355" spans="1:10" ht="24">
      <c r="A355" s="23"/>
      <c r="B355" s="26"/>
      <c r="C355" s="23" t="s">
        <v>356</v>
      </c>
      <c r="D355" s="23" t="s">
        <v>350</v>
      </c>
      <c r="E355" s="13" t="s">
        <v>650</v>
      </c>
      <c r="F355" s="23">
        <v>612</v>
      </c>
      <c r="G355" s="52" t="s">
        <v>705</v>
      </c>
      <c r="H355" s="76">
        <v>200</v>
      </c>
      <c r="I355" s="76"/>
      <c r="J355" s="76"/>
    </row>
    <row r="356" spans="1:10" ht="36">
      <c r="A356" s="23"/>
      <c r="B356" s="26"/>
      <c r="C356" s="23" t="s">
        <v>356</v>
      </c>
      <c r="D356" s="23" t="s">
        <v>350</v>
      </c>
      <c r="E356" s="13" t="s">
        <v>651</v>
      </c>
      <c r="F356" s="23"/>
      <c r="G356" s="52" t="s">
        <v>676</v>
      </c>
      <c r="H356" s="76">
        <f>H357</f>
        <v>2681.62</v>
      </c>
      <c r="I356" s="76"/>
      <c r="J356" s="76"/>
    </row>
    <row r="357" spans="1:10" ht="60">
      <c r="A357" s="23"/>
      <c r="B357" s="26"/>
      <c r="C357" s="23" t="s">
        <v>356</v>
      </c>
      <c r="D357" s="23" t="s">
        <v>350</v>
      </c>
      <c r="E357" s="13" t="s">
        <v>651</v>
      </c>
      <c r="F357" s="33" t="s">
        <v>398</v>
      </c>
      <c r="G357" s="53" t="s">
        <v>399</v>
      </c>
      <c r="H357" s="76">
        <f>H358</f>
        <v>2681.62</v>
      </c>
      <c r="I357" s="76"/>
      <c r="J357" s="76"/>
    </row>
    <row r="358" spans="1:10" ht="24">
      <c r="A358" s="23"/>
      <c r="B358" s="26"/>
      <c r="C358" s="23" t="s">
        <v>356</v>
      </c>
      <c r="D358" s="23" t="s">
        <v>350</v>
      </c>
      <c r="E358" s="13" t="s">
        <v>651</v>
      </c>
      <c r="F358" s="23">
        <v>612</v>
      </c>
      <c r="G358" s="52" t="s">
        <v>705</v>
      </c>
      <c r="H358" s="76">
        <v>2681.62</v>
      </c>
      <c r="I358" s="76"/>
      <c r="J358" s="76"/>
    </row>
    <row r="359" spans="1:10" ht="36">
      <c r="A359" s="23"/>
      <c r="B359" s="26"/>
      <c r="C359" s="23" t="s">
        <v>356</v>
      </c>
      <c r="D359" s="23" t="s">
        <v>350</v>
      </c>
      <c r="E359" s="13" t="s">
        <v>386</v>
      </c>
      <c r="F359" s="23"/>
      <c r="G359" s="52" t="s">
        <v>387</v>
      </c>
      <c r="H359" s="76">
        <f>H360</f>
        <v>45</v>
      </c>
      <c r="I359" s="76"/>
      <c r="J359" s="76"/>
    </row>
    <row r="360" spans="1:10" ht="60">
      <c r="A360" s="23"/>
      <c r="B360" s="26"/>
      <c r="C360" s="23" t="s">
        <v>356</v>
      </c>
      <c r="D360" s="23" t="s">
        <v>350</v>
      </c>
      <c r="E360" s="13" t="s">
        <v>386</v>
      </c>
      <c r="F360" s="33" t="s">
        <v>398</v>
      </c>
      <c r="G360" s="53" t="s">
        <v>399</v>
      </c>
      <c r="H360" s="76">
        <f>H361</f>
        <v>45</v>
      </c>
      <c r="I360" s="76"/>
      <c r="J360" s="76"/>
    </row>
    <row r="361" spans="1:10" ht="24">
      <c r="A361" s="23"/>
      <c r="B361" s="26"/>
      <c r="C361" s="23" t="s">
        <v>356</v>
      </c>
      <c r="D361" s="23" t="s">
        <v>350</v>
      </c>
      <c r="E361" s="13" t="s">
        <v>386</v>
      </c>
      <c r="F361" s="23">
        <v>612</v>
      </c>
      <c r="G361" s="52" t="s">
        <v>705</v>
      </c>
      <c r="H361" s="76">
        <v>45</v>
      </c>
      <c r="I361" s="76"/>
      <c r="J361" s="76"/>
    </row>
    <row r="362" spans="1:10" ht="48">
      <c r="A362" s="23"/>
      <c r="B362" s="26"/>
      <c r="C362" s="23" t="s">
        <v>356</v>
      </c>
      <c r="D362" s="23" t="s">
        <v>350</v>
      </c>
      <c r="E362" s="13" t="s">
        <v>280</v>
      </c>
      <c r="F362" s="23"/>
      <c r="G362" s="52" t="s">
        <v>279</v>
      </c>
      <c r="H362" s="76">
        <f>H363+H365</f>
        <v>1779.7369999999999</v>
      </c>
      <c r="I362" s="76"/>
      <c r="J362" s="76"/>
    </row>
    <row r="363" spans="1:10">
      <c r="A363" s="23"/>
      <c r="B363" s="26"/>
      <c r="C363" s="23" t="s">
        <v>356</v>
      </c>
      <c r="D363" s="23" t="s">
        <v>350</v>
      </c>
      <c r="E363" s="13" t="s">
        <v>280</v>
      </c>
      <c r="F363" s="23">
        <v>500</v>
      </c>
      <c r="G363" s="52" t="s">
        <v>407</v>
      </c>
      <c r="H363" s="76">
        <f>H364</f>
        <v>1353.2819999999999</v>
      </c>
      <c r="I363" s="76"/>
      <c r="J363" s="76"/>
    </row>
    <row r="364" spans="1:10">
      <c r="A364" s="23"/>
      <c r="B364" s="26"/>
      <c r="C364" s="23" t="s">
        <v>356</v>
      </c>
      <c r="D364" s="23" t="s">
        <v>350</v>
      </c>
      <c r="E364" s="13" t="s">
        <v>280</v>
      </c>
      <c r="F364" s="29" t="s">
        <v>408</v>
      </c>
      <c r="G364" s="62" t="s">
        <v>409</v>
      </c>
      <c r="H364" s="76">
        <v>1353.2819999999999</v>
      </c>
      <c r="I364" s="76"/>
      <c r="J364" s="76"/>
    </row>
    <row r="365" spans="1:10" ht="60">
      <c r="A365" s="23"/>
      <c r="B365" s="26"/>
      <c r="C365" s="23" t="s">
        <v>356</v>
      </c>
      <c r="D365" s="23" t="s">
        <v>350</v>
      </c>
      <c r="E365" s="13" t="s">
        <v>280</v>
      </c>
      <c r="F365" s="33" t="s">
        <v>398</v>
      </c>
      <c r="G365" s="53" t="s">
        <v>399</v>
      </c>
      <c r="H365" s="76">
        <f>H366</f>
        <v>426.45499999999998</v>
      </c>
      <c r="I365" s="76"/>
      <c r="J365" s="76"/>
    </row>
    <row r="366" spans="1:10" ht="72">
      <c r="A366" s="23"/>
      <c r="B366" s="26"/>
      <c r="C366" s="23" t="s">
        <v>356</v>
      </c>
      <c r="D366" s="23" t="s">
        <v>350</v>
      </c>
      <c r="E366" s="13" t="s">
        <v>280</v>
      </c>
      <c r="F366" s="23" t="s">
        <v>401</v>
      </c>
      <c r="G366" s="52" t="s">
        <v>402</v>
      </c>
      <c r="H366" s="76">
        <v>426.45499999999998</v>
      </c>
      <c r="I366" s="76"/>
      <c r="J366" s="76"/>
    </row>
    <row r="367" spans="1:10" ht="48">
      <c r="A367" s="23"/>
      <c r="B367" s="26"/>
      <c r="C367" s="23" t="s">
        <v>356</v>
      </c>
      <c r="D367" s="23" t="s">
        <v>350</v>
      </c>
      <c r="E367" s="13" t="s">
        <v>277</v>
      </c>
      <c r="F367" s="23"/>
      <c r="G367" s="52" t="s">
        <v>278</v>
      </c>
      <c r="H367" s="76">
        <f>H368</f>
        <v>4.3</v>
      </c>
      <c r="I367" s="76"/>
      <c r="J367" s="76"/>
    </row>
    <row r="368" spans="1:10" ht="60">
      <c r="A368" s="23"/>
      <c r="B368" s="26"/>
      <c r="C368" s="23" t="s">
        <v>356</v>
      </c>
      <c r="D368" s="23" t="s">
        <v>350</v>
      </c>
      <c r="E368" s="13" t="s">
        <v>277</v>
      </c>
      <c r="F368" s="33" t="s">
        <v>398</v>
      </c>
      <c r="G368" s="53" t="s">
        <v>399</v>
      </c>
      <c r="H368" s="76">
        <f>H369</f>
        <v>4.3</v>
      </c>
      <c r="I368" s="76"/>
      <c r="J368" s="76"/>
    </row>
    <row r="369" spans="1:10" ht="72">
      <c r="A369" s="23"/>
      <c r="B369" s="26"/>
      <c r="C369" s="23" t="s">
        <v>356</v>
      </c>
      <c r="D369" s="23" t="s">
        <v>350</v>
      </c>
      <c r="E369" s="13" t="s">
        <v>277</v>
      </c>
      <c r="F369" s="23" t="s">
        <v>401</v>
      </c>
      <c r="G369" s="52" t="s">
        <v>402</v>
      </c>
      <c r="H369" s="76">
        <v>4.3</v>
      </c>
      <c r="I369" s="76"/>
      <c r="J369" s="76"/>
    </row>
    <row r="370" spans="1:10" ht="24">
      <c r="A370" s="23"/>
      <c r="B370" s="26"/>
      <c r="C370" s="23" t="s">
        <v>356</v>
      </c>
      <c r="D370" s="23" t="s">
        <v>350</v>
      </c>
      <c r="E370" s="13" t="s">
        <v>239</v>
      </c>
      <c r="F370" s="23"/>
      <c r="G370" s="52" t="s">
        <v>211</v>
      </c>
      <c r="H370" s="76">
        <f>H371+H377+H380+H385+H374</f>
        <v>16053.513000000001</v>
      </c>
      <c r="I370" s="76">
        <f>I371</f>
        <v>9897.7000000000007</v>
      </c>
      <c r="J370" s="76">
        <f>J371</f>
        <v>9897.7000000000007</v>
      </c>
    </row>
    <row r="371" spans="1:10" ht="48">
      <c r="A371" s="23"/>
      <c r="B371" s="26"/>
      <c r="C371" s="23" t="s">
        <v>356</v>
      </c>
      <c r="D371" s="23" t="s">
        <v>350</v>
      </c>
      <c r="E371" s="13" t="s">
        <v>652</v>
      </c>
      <c r="F371" s="23"/>
      <c r="G371" s="54" t="s">
        <v>322</v>
      </c>
      <c r="H371" s="76">
        <f t="shared" ref="H371:J372" si="36">H372</f>
        <v>9887.1</v>
      </c>
      <c r="I371" s="76">
        <f t="shared" si="36"/>
        <v>9897.7000000000007</v>
      </c>
      <c r="J371" s="76">
        <f t="shared" si="36"/>
        <v>9897.7000000000007</v>
      </c>
    </row>
    <row r="372" spans="1:10" ht="60">
      <c r="A372" s="23"/>
      <c r="B372" s="26"/>
      <c r="C372" s="23" t="s">
        <v>356</v>
      </c>
      <c r="D372" s="23" t="s">
        <v>350</v>
      </c>
      <c r="E372" s="13" t="s">
        <v>652</v>
      </c>
      <c r="F372" s="33" t="s">
        <v>398</v>
      </c>
      <c r="G372" s="53" t="s">
        <v>399</v>
      </c>
      <c r="H372" s="76">
        <f t="shared" si="36"/>
        <v>9887.1</v>
      </c>
      <c r="I372" s="76">
        <f t="shared" si="36"/>
        <v>9897.7000000000007</v>
      </c>
      <c r="J372" s="76">
        <f t="shared" si="36"/>
        <v>9897.7000000000007</v>
      </c>
    </row>
    <row r="373" spans="1:10" ht="72">
      <c r="A373" s="23"/>
      <c r="B373" s="26"/>
      <c r="C373" s="23" t="s">
        <v>356</v>
      </c>
      <c r="D373" s="23" t="s">
        <v>350</v>
      </c>
      <c r="E373" s="13" t="s">
        <v>652</v>
      </c>
      <c r="F373" s="23" t="s">
        <v>401</v>
      </c>
      <c r="G373" s="52" t="s">
        <v>402</v>
      </c>
      <c r="H373" s="76">
        <v>9887.1</v>
      </c>
      <c r="I373" s="76">
        <v>9897.7000000000007</v>
      </c>
      <c r="J373" s="76">
        <v>9897.7000000000007</v>
      </c>
    </row>
    <row r="374" spans="1:10" ht="36">
      <c r="A374" s="23"/>
      <c r="B374" s="26"/>
      <c r="C374" s="23" t="s">
        <v>356</v>
      </c>
      <c r="D374" s="23" t="s">
        <v>350</v>
      </c>
      <c r="E374" s="13" t="s">
        <v>753</v>
      </c>
      <c r="F374" s="23"/>
      <c r="G374" s="52" t="s">
        <v>752</v>
      </c>
      <c r="H374" s="76">
        <f>H375</f>
        <v>620.04999999999995</v>
      </c>
      <c r="I374" s="76"/>
      <c r="J374" s="76"/>
    </row>
    <row r="375" spans="1:10" ht="60">
      <c r="A375" s="23"/>
      <c r="B375" s="26"/>
      <c r="C375" s="23" t="s">
        <v>356</v>
      </c>
      <c r="D375" s="23" t="s">
        <v>350</v>
      </c>
      <c r="E375" s="13" t="s">
        <v>753</v>
      </c>
      <c r="F375" s="33" t="s">
        <v>398</v>
      </c>
      <c r="G375" s="53" t="s">
        <v>399</v>
      </c>
      <c r="H375" s="76">
        <f>H376</f>
        <v>620.04999999999995</v>
      </c>
      <c r="I375" s="76"/>
      <c r="J375" s="76"/>
    </row>
    <row r="376" spans="1:10" ht="24">
      <c r="A376" s="23"/>
      <c r="B376" s="26"/>
      <c r="C376" s="23" t="s">
        <v>356</v>
      </c>
      <c r="D376" s="23" t="s">
        <v>350</v>
      </c>
      <c r="E376" s="13" t="s">
        <v>753</v>
      </c>
      <c r="F376" s="23">
        <v>612</v>
      </c>
      <c r="G376" s="52" t="s">
        <v>705</v>
      </c>
      <c r="H376" s="76">
        <v>620.04999999999995</v>
      </c>
      <c r="I376" s="76"/>
      <c r="J376" s="76"/>
    </row>
    <row r="377" spans="1:10" ht="48">
      <c r="A377" s="23"/>
      <c r="B377" s="26"/>
      <c r="C377" s="23" t="s">
        <v>356</v>
      </c>
      <c r="D377" s="23" t="s">
        <v>350</v>
      </c>
      <c r="E377" s="13" t="s">
        <v>388</v>
      </c>
      <c r="F377" s="23"/>
      <c r="G377" s="52" t="s">
        <v>389</v>
      </c>
      <c r="H377" s="76">
        <f>H378</f>
        <v>186.6</v>
      </c>
      <c r="I377" s="76"/>
      <c r="J377" s="76"/>
    </row>
    <row r="378" spans="1:10" ht="60">
      <c r="A378" s="23"/>
      <c r="B378" s="26"/>
      <c r="C378" s="23" t="s">
        <v>356</v>
      </c>
      <c r="D378" s="23" t="s">
        <v>350</v>
      </c>
      <c r="E378" s="13" t="s">
        <v>388</v>
      </c>
      <c r="F378" s="33" t="s">
        <v>398</v>
      </c>
      <c r="G378" s="53" t="s">
        <v>399</v>
      </c>
      <c r="H378" s="76">
        <f>H379</f>
        <v>186.6</v>
      </c>
      <c r="I378" s="76"/>
      <c r="J378" s="76"/>
    </row>
    <row r="379" spans="1:10" ht="24">
      <c r="A379" s="23"/>
      <c r="B379" s="26"/>
      <c r="C379" s="23" t="s">
        <v>356</v>
      </c>
      <c r="D379" s="23" t="s">
        <v>350</v>
      </c>
      <c r="E379" s="13" t="s">
        <v>388</v>
      </c>
      <c r="F379" s="23">
        <v>612</v>
      </c>
      <c r="G379" s="52" t="s">
        <v>705</v>
      </c>
      <c r="H379" s="76">
        <v>186.6</v>
      </c>
      <c r="I379" s="76"/>
      <c r="J379" s="76"/>
    </row>
    <row r="380" spans="1:10" ht="60">
      <c r="A380" s="23"/>
      <c r="B380" s="26"/>
      <c r="C380" s="23" t="s">
        <v>356</v>
      </c>
      <c r="D380" s="23" t="s">
        <v>350</v>
      </c>
      <c r="E380" s="13" t="s">
        <v>281</v>
      </c>
      <c r="F380" s="23"/>
      <c r="G380" s="52" t="s">
        <v>284</v>
      </c>
      <c r="H380" s="76">
        <f>H381+H383</f>
        <v>5349.1630000000005</v>
      </c>
      <c r="I380" s="76"/>
      <c r="J380" s="76"/>
    </row>
    <row r="381" spans="1:10">
      <c r="A381" s="23"/>
      <c r="B381" s="26"/>
      <c r="C381" s="23" t="s">
        <v>356</v>
      </c>
      <c r="D381" s="23" t="s">
        <v>350</v>
      </c>
      <c r="E381" s="13" t="s">
        <v>281</v>
      </c>
      <c r="F381" s="23">
        <v>500</v>
      </c>
      <c r="G381" s="52" t="s">
        <v>407</v>
      </c>
      <c r="H381" s="76">
        <f>H382</f>
        <v>4297.2420000000002</v>
      </c>
      <c r="I381" s="76"/>
      <c r="J381" s="76"/>
    </row>
    <row r="382" spans="1:10">
      <c r="A382" s="23"/>
      <c r="B382" s="26"/>
      <c r="C382" s="23" t="s">
        <v>356</v>
      </c>
      <c r="D382" s="23" t="s">
        <v>350</v>
      </c>
      <c r="E382" s="13" t="s">
        <v>281</v>
      </c>
      <c r="F382" s="29" t="s">
        <v>408</v>
      </c>
      <c r="G382" s="62" t="s">
        <v>409</v>
      </c>
      <c r="H382" s="76">
        <v>4297.2420000000002</v>
      </c>
      <c r="I382" s="76"/>
      <c r="J382" s="76"/>
    </row>
    <row r="383" spans="1:10" ht="60">
      <c r="A383" s="23"/>
      <c r="B383" s="26"/>
      <c r="C383" s="23" t="s">
        <v>356</v>
      </c>
      <c r="D383" s="23" t="s">
        <v>350</v>
      </c>
      <c r="E383" s="13" t="s">
        <v>281</v>
      </c>
      <c r="F383" s="33" t="s">
        <v>398</v>
      </c>
      <c r="G383" s="53" t="s">
        <v>399</v>
      </c>
      <c r="H383" s="76">
        <f>H384</f>
        <v>1051.921</v>
      </c>
      <c r="I383" s="76"/>
      <c r="J383" s="76"/>
    </row>
    <row r="384" spans="1:10" ht="72">
      <c r="A384" s="23"/>
      <c r="B384" s="26"/>
      <c r="C384" s="23" t="s">
        <v>356</v>
      </c>
      <c r="D384" s="23" t="s">
        <v>350</v>
      </c>
      <c r="E384" s="13" t="s">
        <v>281</v>
      </c>
      <c r="F384" s="23" t="s">
        <v>401</v>
      </c>
      <c r="G384" s="52" t="s">
        <v>402</v>
      </c>
      <c r="H384" s="76">
        <v>1051.921</v>
      </c>
      <c r="I384" s="76"/>
      <c r="J384" s="76"/>
    </row>
    <row r="385" spans="1:10" ht="48">
      <c r="A385" s="23"/>
      <c r="B385" s="26"/>
      <c r="C385" s="23" t="s">
        <v>356</v>
      </c>
      <c r="D385" s="23" t="s">
        <v>350</v>
      </c>
      <c r="E385" s="13" t="s">
        <v>282</v>
      </c>
      <c r="F385" s="23"/>
      <c r="G385" s="52" t="s">
        <v>283</v>
      </c>
      <c r="H385" s="76">
        <f>H386</f>
        <v>10.6</v>
      </c>
      <c r="I385" s="76"/>
      <c r="J385" s="76"/>
    </row>
    <row r="386" spans="1:10" ht="60">
      <c r="A386" s="23"/>
      <c r="B386" s="26"/>
      <c r="C386" s="23" t="s">
        <v>356</v>
      </c>
      <c r="D386" s="23" t="s">
        <v>350</v>
      </c>
      <c r="E386" s="13" t="s">
        <v>282</v>
      </c>
      <c r="F386" s="33" t="s">
        <v>398</v>
      </c>
      <c r="G386" s="53" t="s">
        <v>399</v>
      </c>
      <c r="H386" s="76">
        <f>H387</f>
        <v>10.6</v>
      </c>
      <c r="I386" s="76"/>
      <c r="J386" s="76"/>
    </row>
    <row r="387" spans="1:10" ht="72">
      <c r="A387" s="23"/>
      <c r="B387" s="26"/>
      <c r="C387" s="23" t="s">
        <v>356</v>
      </c>
      <c r="D387" s="23" t="s">
        <v>350</v>
      </c>
      <c r="E387" s="13" t="s">
        <v>282</v>
      </c>
      <c r="F387" s="23" t="s">
        <v>401</v>
      </c>
      <c r="G387" s="52" t="s">
        <v>402</v>
      </c>
      <c r="H387" s="76">
        <v>10.6</v>
      </c>
      <c r="I387" s="76"/>
      <c r="J387" s="76"/>
    </row>
    <row r="388" spans="1:10" ht="36">
      <c r="A388" s="23"/>
      <c r="B388" s="26"/>
      <c r="C388" s="23" t="s">
        <v>356</v>
      </c>
      <c r="D388" s="23" t="s">
        <v>350</v>
      </c>
      <c r="E388" s="13" t="s">
        <v>237</v>
      </c>
      <c r="F388" s="23"/>
      <c r="G388" s="52" t="s">
        <v>212</v>
      </c>
      <c r="H388" s="76">
        <f>H389</f>
        <v>520</v>
      </c>
      <c r="I388" s="76">
        <f t="shared" ref="I388:J391" si="37">I389</f>
        <v>520</v>
      </c>
      <c r="J388" s="76">
        <f t="shared" si="37"/>
        <v>520</v>
      </c>
    </row>
    <row r="389" spans="1:10" ht="48">
      <c r="A389" s="23"/>
      <c r="B389" s="26"/>
      <c r="C389" s="23" t="s">
        <v>356</v>
      </c>
      <c r="D389" s="23" t="s">
        <v>350</v>
      </c>
      <c r="E389" s="13" t="s">
        <v>238</v>
      </c>
      <c r="F389" s="23"/>
      <c r="G389" s="52" t="s">
        <v>213</v>
      </c>
      <c r="H389" s="76">
        <f>H390</f>
        <v>520</v>
      </c>
      <c r="I389" s="76">
        <f t="shared" si="37"/>
        <v>520</v>
      </c>
      <c r="J389" s="76">
        <f t="shared" si="37"/>
        <v>520</v>
      </c>
    </row>
    <row r="390" spans="1:10" ht="84">
      <c r="A390" s="23"/>
      <c r="B390" s="26"/>
      <c r="C390" s="23" t="s">
        <v>356</v>
      </c>
      <c r="D390" s="23" t="s">
        <v>350</v>
      </c>
      <c r="E390" s="13" t="s">
        <v>653</v>
      </c>
      <c r="F390" s="23"/>
      <c r="G390" s="52" t="s">
        <v>424</v>
      </c>
      <c r="H390" s="76">
        <f>H391</f>
        <v>520</v>
      </c>
      <c r="I390" s="76">
        <f t="shared" si="37"/>
        <v>520</v>
      </c>
      <c r="J390" s="76">
        <f t="shared" si="37"/>
        <v>520</v>
      </c>
    </row>
    <row r="391" spans="1:10" ht="60">
      <c r="A391" s="23"/>
      <c r="B391" s="26"/>
      <c r="C391" s="23" t="s">
        <v>356</v>
      </c>
      <c r="D391" s="23" t="s">
        <v>350</v>
      </c>
      <c r="E391" s="13" t="s">
        <v>653</v>
      </c>
      <c r="F391" s="33" t="s">
        <v>398</v>
      </c>
      <c r="G391" s="53" t="s">
        <v>399</v>
      </c>
      <c r="H391" s="76">
        <f>H392</f>
        <v>520</v>
      </c>
      <c r="I391" s="76">
        <f t="shared" si="37"/>
        <v>520</v>
      </c>
      <c r="J391" s="76">
        <f t="shared" si="37"/>
        <v>520</v>
      </c>
    </row>
    <row r="392" spans="1:10" ht="72">
      <c r="A392" s="23"/>
      <c r="B392" s="26"/>
      <c r="C392" s="23" t="s">
        <v>356</v>
      </c>
      <c r="D392" s="23" t="s">
        <v>350</v>
      </c>
      <c r="E392" s="13" t="s">
        <v>653</v>
      </c>
      <c r="F392" s="23" t="s">
        <v>401</v>
      </c>
      <c r="G392" s="52" t="s">
        <v>402</v>
      </c>
      <c r="H392" s="76">
        <v>520</v>
      </c>
      <c r="I392" s="76">
        <v>520</v>
      </c>
      <c r="J392" s="76">
        <v>520</v>
      </c>
    </row>
    <row r="393" spans="1:10" ht="48">
      <c r="A393" s="23"/>
      <c r="B393" s="26"/>
      <c r="C393" s="23" t="s">
        <v>356</v>
      </c>
      <c r="D393" s="23" t="s">
        <v>350</v>
      </c>
      <c r="E393" s="13" t="s">
        <v>522</v>
      </c>
      <c r="F393" s="23"/>
      <c r="G393" s="52" t="s">
        <v>142</v>
      </c>
      <c r="H393" s="76">
        <f t="shared" ref="H393:J395" si="38">H394</f>
        <v>0</v>
      </c>
      <c r="I393" s="76">
        <f t="shared" si="38"/>
        <v>900</v>
      </c>
      <c r="J393" s="76">
        <f t="shared" si="38"/>
        <v>900</v>
      </c>
    </row>
    <row r="394" spans="1:10" ht="96">
      <c r="A394" s="23"/>
      <c r="B394" s="26"/>
      <c r="C394" s="23" t="s">
        <v>356</v>
      </c>
      <c r="D394" s="23" t="s">
        <v>350</v>
      </c>
      <c r="E394" s="13" t="s">
        <v>527</v>
      </c>
      <c r="F394" s="23"/>
      <c r="G394" s="52" t="s">
        <v>203</v>
      </c>
      <c r="H394" s="76">
        <f t="shared" si="38"/>
        <v>0</v>
      </c>
      <c r="I394" s="76">
        <f t="shared" si="38"/>
        <v>900</v>
      </c>
      <c r="J394" s="76">
        <f t="shared" si="38"/>
        <v>900</v>
      </c>
    </row>
    <row r="395" spans="1:10" ht="84">
      <c r="A395" s="23"/>
      <c r="B395" s="26"/>
      <c r="C395" s="23" t="s">
        <v>356</v>
      </c>
      <c r="D395" s="23" t="s">
        <v>350</v>
      </c>
      <c r="E395" s="13" t="s">
        <v>534</v>
      </c>
      <c r="F395" s="23"/>
      <c r="G395" s="52" t="s">
        <v>204</v>
      </c>
      <c r="H395" s="76">
        <f>H396</f>
        <v>0</v>
      </c>
      <c r="I395" s="76">
        <f t="shared" si="38"/>
        <v>900</v>
      </c>
      <c r="J395" s="76">
        <f t="shared" si="38"/>
        <v>900</v>
      </c>
    </row>
    <row r="396" spans="1:10" ht="72">
      <c r="A396" s="23"/>
      <c r="B396" s="26"/>
      <c r="C396" s="23" t="s">
        <v>356</v>
      </c>
      <c r="D396" s="23" t="s">
        <v>350</v>
      </c>
      <c r="E396" s="13" t="s">
        <v>654</v>
      </c>
      <c r="F396" s="23"/>
      <c r="G396" s="52" t="s">
        <v>208</v>
      </c>
      <c r="H396" s="76">
        <f t="shared" ref="H396:J397" si="39">H397</f>
        <v>0</v>
      </c>
      <c r="I396" s="76">
        <f t="shared" si="39"/>
        <v>900</v>
      </c>
      <c r="J396" s="76">
        <f t="shared" si="39"/>
        <v>900</v>
      </c>
    </row>
    <row r="397" spans="1:10" ht="60">
      <c r="A397" s="23"/>
      <c r="B397" s="26"/>
      <c r="C397" s="23" t="s">
        <v>356</v>
      </c>
      <c r="D397" s="23" t="s">
        <v>350</v>
      </c>
      <c r="E397" s="13" t="s">
        <v>654</v>
      </c>
      <c r="F397" s="33" t="s">
        <v>398</v>
      </c>
      <c r="G397" s="53" t="s">
        <v>399</v>
      </c>
      <c r="H397" s="76">
        <f t="shared" si="39"/>
        <v>0</v>
      </c>
      <c r="I397" s="76">
        <f t="shared" si="39"/>
        <v>900</v>
      </c>
      <c r="J397" s="76">
        <f t="shared" si="39"/>
        <v>900</v>
      </c>
    </row>
    <row r="398" spans="1:10" ht="24">
      <c r="A398" s="23"/>
      <c r="B398" s="26"/>
      <c r="C398" s="23" t="s">
        <v>356</v>
      </c>
      <c r="D398" s="23" t="s">
        <v>350</v>
      </c>
      <c r="E398" s="13" t="s">
        <v>654</v>
      </c>
      <c r="F398" s="23">
        <v>612</v>
      </c>
      <c r="G398" s="52" t="s">
        <v>705</v>
      </c>
      <c r="H398" s="76"/>
      <c r="I398" s="76">
        <v>900</v>
      </c>
      <c r="J398" s="76">
        <v>900</v>
      </c>
    </row>
    <row r="399" spans="1:10">
      <c r="A399" s="23"/>
      <c r="B399" s="26"/>
      <c r="C399" s="26">
        <v>10</v>
      </c>
      <c r="D399" s="27" t="s">
        <v>344</v>
      </c>
      <c r="E399" s="27"/>
      <c r="F399" s="26"/>
      <c r="G399" s="51" t="s">
        <v>425</v>
      </c>
      <c r="H399" s="75">
        <f>H400+H406+H427</f>
        <v>41687.53</v>
      </c>
      <c r="I399" s="75">
        <f>I400+I406+I427</f>
        <v>40465.699999999997</v>
      </c>
      <c r="J399" s="75">
        <f>J400+J406+J427</f>
        <v>41751.699999999997</v>
      </c>
    </row>
    <row r="400" spans="1:10">
      <c r="A400" s="23"/>
      <c r="B400" s="26"/>
      <c r="C400" s="26">
        <v>10</v>
      </c>
      <c r="D400" s="26" t="s">
        <v>350</v>
      </c>
      <c r="E400" s="13"/>
      <c r="F400" s="23"/>
      <c r="G400" s="52" t="s">
        <v>30</v>
      </c>
      <c r="H400" s="75">
        <f t="shared" ref="H400:J401" si="40">H401</f>
        <v>4800</v>
      </c>
      <c r="I400" s="75">
        <f t="shared" si="40"/>
        <v>4800</v>
      </c>
      <c r="J400" s="75">
        <f t="shared" si="40"/>
        <v>4800</v>
      </c>
    </row>
    <row r="401" spans="1:10">
      <c r="A401" s="23"/>
      <c r="B401" s="26"/>
      <c r="C401" s="23">
        <v>10</v>
      </c>
      <c r="D401" s="23" t="s">
        <v>350</v>
      </c>
      <c r="E401" s="13" t="s">
        <v>181</v>
      </c>
      <c r="F401" s="13"/>
      <c r="G401" s="57" t="s">
        <v>71</v>
      </c>
      <c r="H401" s="76">
        <f t="shared" si="40"/>
        <v>4800</v>
      </c>
      <c r="I401" s="76">
        <f t="shared" si="40"/>
        <v>4800</v>
      </c>
      <c r="J401" s="76">
        <f t="shared" si="40"/>
        <v>4800</v>
      </c>
    </row>
    <row r="402" spans="1:10" ht="36">
      <c r="A402" s="23"/>
      <c r="B402" s="26"/>
      <c r="C402" s="23">
        <v>10</v>
      </c>
      <c r="D402" s="23" t="s">
        <v>350</v>
      </c>
      <c r="E402" s="13" t="s">
        <v>696</v>
      </c>
      <c r="F402" s="23"/>
      <c r="G402" s="52" t="s">
        <v>697</v>
      </c>
      <c r="H402" s="76">
        <f>H405</f>
        <v>4800</v>
      </c>
      <c r="I402" s="76">
        <f>I405</f>
        <v>4800</v>
      </c>
      <c r="J402" s="76">
        <f>J405</f>
        <v>4800</v>
      </c>
    </row>
    <row r="403" spans="1:10" ht="36">
      <c r="A403" s="23"/>
      <c r="B403" s="26"/>
      <c r="C403" s="23">
        <v>10</v>
      </c>
      <c r="D403" s="23" t="s">
        <v>350</v>
      </c>
      <c r="E403" s="13" t="s">
        <v>655</v>
      </c>
      <c r="F403" s="33"/>
      <c r="G403" s="53" t="s">
        <v>698</v>
      </c>
      <c r="H403" s="76">
        <f t="shared" ref="H403:J404" si="41">H404</f>
        <v>4800</v>
      </c>
      <c r="I403" s="76">
        <f t="shared" si="41"/>
        <v>4800</v>
      </c>
      <c r="J403" s="76">
        <f t="shared" si="41"/>
        <v>4800</v>
      </c>
    </row>
    <row r="404" spans="1:10" ht="24">
      <c r="A404" s="23"/>
      <c r="B404" s="26"/>
      <c r="C404" s="23">
        <v>10</v>
      </c>
      <c r="D404" s="23" t="s">
        <v>350</v>
      </c>
      <c r="E404" s="13" t="s">
        <v>655</v>
      </c>
      <c r="F404" s="33" t="s">
        <v>726</v>
      </c>
      <c r="G404" s="53" t="s">
        <v>15</v>
      </c>
      <c r="H404" s="76">
        <f t="shared" si="41"/>
        <v>4800</v>
      </c>
      <c r="I404" s="76">
        <f t="shared" si="41"/>
        <v>4800</v>
      </c>
      <c r="J404" s="76">
        <f t="shared" si="41"/>
        <v>4800</v>
      </c>
    </row>
    <row r="405" spans="1:10" ht="24">
      <c r="A405" s="23"/>
      <c r="B405" s="26"/>
      <c r="C405" s="23" t="s">
        <v>426</v>
      </c>
      <c r="D405" s="23" t="s">
        <v>350</v>
      </c>
      <c r="E405" s="13" t="s">
        <v>655</v>
      </c>
      <c r="F405" s="23">
        <v>312</v>
      </c>
      <c r="G405" s="52" t="s">
        <v>711</v>
      </c>
      <c r="H405" s="76">
        <v>4800</v>
      </c>
      <c r="I405" s="76">
        <v>4800</v>
      </c>
      <c r="J405" s="76">
        <v>4800</v>
      </c>
    </row>
    <row r="406" spans="1:10" ht="24">
      <c r="A406" s="23"/>
      <c r="B406" s="26"/>
      <c r="C406" s="26" t="s">
        <v>426</v>
      </c>
      <c r="D406" s="26" t="s">
        <v>427</v>
      </c>
      <c r="E406" s="27"/>
      <c r="F406" s="26"/>
      <c r="G406" s="52" t="s">
        <v>428</v>
      </c>
      <c r="H406" s="75">
        <f>H407+H416+H422</f>
        <v>16311.33</v>
      </c>
      <c r="I406" s="75">
        <f>I407+I416+I422</f>
        <v>12517.5</v>
      </c>
      <c r="J406" s="75">
        <f>J407+J416+J422</f>
        <v>12517.5</v>
      </c>
    </row>
    <row r="407" spans="1:10" ht="48">
      <c r="A407" s="23"/>
      <c r="B407" s="26"/>
      <c r="C407" s="23" t="s">
        <v>426</v>
      </c>
      <c r="D407" s="23" t="s">
        <v>427</v>
      </c>
      <c r="E407" s="13" t="s">
        <v>522</v>
      </c>
      <c r="F407" s="23"/>
      <c r="G407" s="52" t="s">
        <v>142</v>
      </c>
      <c r="H407" s="76">
        <f t="shared" ref="H407:J408" si="42">H408</f>
        <v>250</v>
      </c>
      <c r="I407" s="76">
        <f t="shared" si="42"/>
        <v>250</v>
      </c>
      <c r="J407" s="76">
        <f t="shared" si="42"/>
        <v>250</v>
      </c>
    </row>
    <row r="408" spans="1:10" ht="72">
      <c r="A408" s="23"/>
      <c r="B408" s="26"/>
      <c r="C408" s="23" t="s">
        <v>426</v>
      </c>
      <c r="D408" s="23" t="s">
        <v>427</v>
      </c>
      <c r="E408" s="13" t="s">
        <v>523</v>
      </c>
      <c r="F408" s="23"/>
      <c r="G408" s="52" t="s">
        <v>463</v>
      </c>
      <c r="H408" s="76">
        <f t="shared" si="42"/>
        <v>250</v>
      </c>
      <c r="I408" s="76">
        <f t="shared" si="42"/>
        <v>250</v>
      </c>
      <c r="J408" s="76">
        <f t="shared" si="42"/>
        <v>250</v>
      </c>
    </row>
    <row r="409" spans="1:10" ht="36">
      <c r="A409" s="23"/>
      <c r="B409" s="26"/>
      <c r="C409" s="23" t="s">
        <v>426</v>
      </c>
      <c r="D409" s="23" t="s">
        <v>427</v>
      </c>
      <c r="E409" s="13" t="s">
        <v>525</v>
      </c>
      <c r="F409" s="23"/>
      <c r="G409" s="52" t="s">
        <v>464</v>
      </c>
      <c r="H409" s="76">
        <f>H410+H413</f>
        <v>250</v>
      </c>
      <c r="I409" s="76">
        <f>I410+I413</f>
        <v>250</v>
      </c>
      <c r="J409" s="76">
        <f>J410+J413</f>
        <v>250</v>
      </c>
    </row>
    <row r="410" spans="1:10" ht="60">
      <c r="A410" s="23"/>
      <c r="B410" s="26"/>
      <c r="C410" s="23" t="s">
        <v>426</v>
      </c>
      <c r="D410" s="23" t="s">
        <v>427</v>
      </c>
      <c r="E410" s="13" t="s">
        <v>656</v>
      </c>
      <c r="F410" s="23"/>
      <c r="G410" s="52" t="s">
        <v>413</v>
      </c>
      <c r="H410" s="76">
        <f t="shared" ref="H410:J411" si="43">H411</f>
        <v>100</v>
      </c>
      <c r="I410" s="76">
        <f t="shared" si="43"/>
        <v>100</v>
      </c>
      <c r="J410" s="76">
        <f t="shared" si="43"/>
        <v>100</v>
      </c>
    </row>
    <row r="411" spans="1:10" ht="24">
      <c r="A411" s="23"/>
      <c r="B411" s="26"/>
      <c r="C411" s="23" t="s">
        <v>426</v>
      </c>
      <c r="D411" s="23" t="s">
        <v>427</v>
      </c>
      <c r="E411" s="13" t="s">
        <v>656</v>
      </c>
      <c r="F411" s="33" t="s">
        <v>726</v>
      </c>
      <c r="G411" s="53" t="s">
        <v>15</v>
      </c>
      <c r="H411" s="76">
        <f t="shared" si="43"/>
        <v>100</v>
      </c>
      <c r="I411" s="76">
        <f t="shared" si="43"/>
        <v>100</v>
      </c>
      <c r="J411" s="76">
        <f t="shared" si="43"/>
        <v>100</v>
      </c>
    </row>
    <row r="412" spans="1:10" ht="48">
      <c r="A412" s="23"/>
      <c r="B412" s="26"/>
      <c r="C412" s="23" t="s">
        <v>426</v>
      </c>
      <c r="D412" s="23" t="s">
        <v>427</v>
      </c>
      <c r="E412" s="13" t="s">
        <v>656</v>
      </c>
      <c r="F412" s="23">
        <v>313</v>
      </c>
      <c r="G412" s="52" t="s">
        <v>236</v>
      </c>
      <c r="H412" s="76">
        <v>100</v>
      </c>
      <c r="I412" s="76">
        <v>100</v>
      </c>
      <c r="J412" s="76">
        <v>100</v>
      </c>
    </row>
    <row r="413" spans="1:10" ht="84">
      <c r="A413" s="23"/>
      <c r="B413" s="26"/>
      <c r="C413" s="23" t="s">
        <v>426</v>
      </c>
      <c r="D413" s="23" t="s">
        <v>427</v>
      </c>
      <c r="E413" s="13" t="s">
        <v>657</v>
      </c>
      <c r="F413" s="23"/>
      <c r="G413" s="52" t="s">
        <v>241</v>
      </c>
      <c r="H413" s="76">
        <f t="shared" ref="H413:J414" si="44">H414</f>
        <v>150</v>
      </c>
      <c r="I413" s="76">
        <f t="shared" si="44"/>
        <v>150</v>
      </c>
      <c r="J413" s="76">
        <f t="shared" si="44"/>
        <v>150</v>
      </c>
    </row>
    <row r="414" spans="1:10" ht="60">
      <c r="A414" s="23"/>
      <c r="B414" s="26"/>
      <c r="C414" s="23" t="s">
        <v>426</v>
      </c>
      <c r="D414" s="23" t="s">
        <v>427</v>
      </c>
      <c r="E414" s="13" t="s">
        <v>657</v>
      </c>
      <c r="F414" s="33" t="s">
        <v>398</v>
      </c>
      <c r="G414" s="53" t="s">
        <v>399</v>
      </c>
      <c r="H414" s="76">
        <f t="shared" si="44"/>
        <v>150</v>
      </c>
      <c r="I414" s="76">
        <f t="shared" si="44"/>
        <v>150</v>
      </c>
      <c r="J414" s="76">
        <f t="shared" si="44"/>
        <v>150</v>
      </c>
    </row>
    <row r="415" spans="1:10" ht="84">
      <c r="A415" s="23"/>
      <c r="B415" s="26"/>
      <c r="C415" s="23" t="s">
        <v>426</v>
      </c>
      <c r="D415" s="23" t="s">
        <v>427</v>
      </c>
      <c r="E415" s="13" t="s">
        <v>657</v>
      </c>
      <c r="F415" s="23">
        <v>631</v>
      </c>
      <c r="G415" s="52" t="s">
        <v>477</v>
      </c>
      <c r="H415" s="76">
        <v>150</v>
      </c>
      <c r="I415" s="76">
        <v>150</v>
      </c>
      <c r="J415" s="76">
        <v>150</v>
      </c>
    </row>
    <row r="416" spans="1:10" ht="24">
      <c r="A416" s="23"/>
      <c r="B416" s="26"/>
      <c r="C416" s="23" t="s">
        <v>426</v>
      </c>
      <c r="D416" s="23" t="s">
        <v>427</v>
      </c>
      <c r="E416" s="13" t="s">
        <v>526</v>
      </c>
      <c r="F416" s="13"/>
      <c r="G416" s="52" t="s">
        <v>152</v>
      </c>
      <c r="H416" s="76">
        <f t="shared" ref="H416:J420" si="45">H417</f>
        <v>4955.33</v>
      </c>
      <c r="I416" s="76">
        <f t="shared" si="45"/>
        <v>1161.5</v>
      </c>
      <c r="J416" s="76">
        <f t="shared" si="45"/>
        <v>1161.5</v>
      </c>
    </row>
    <row r="417" spans="1:10" ht="36">
      <c r="A417" s="23"/>
      <c r="B417" s="26"/>
      <c r="C417" s="23" t="s">
        <v>426</v>
      </c>
      <c r="D417" s="23" t="s">
        <v>427</v>
      </c>
      <c r="E417" s="13" t="s">
        <v>702</v>
      </c>
      <c r="F417" s="13"/>
      <c r="G417" s="52" t="s">
        <v>460</v>
      </c>
      <c r="H417" s="76">
        <f t="shared" si="45"/>
        <v>4955.33</v>
      </c>
      <c r="I417" s="76">
        <f t="shared" si="45"/>
        <v>1161.5</v>
      </c>
      <c r="J417" s="76">
        <f t="shared" si="45"/>
        <v>1161.5</v>
      </c>
    </row>
    <row r="418" spans="1:10" ht="36">
      <c r="A418" s="23"/>
      <c r="B418" s="26"/>
      <c r="C418" s="23" t="s">
        <v>426</v>
      </c>
      <c r="D418" s="23" t="s">
        <v>427</v>
      </c>
      <c r="E418" s="13" t="s">
        <v>703</v>
      </c>
      <c r="F418" s="13"/>
      <c r="G418" s="52" t="s">
        <v>155</v>
      </c>
      <c r="H418" s="76">
        <f>H419</f>
        <v>4955.33</v>
      </c>
      <c r="I418" s="76">
        <f>I419</f>
        <v>1161.5</v>
      </c>
      <c r="J418" s="76">
        <f>J419</f>
        <v>1161.5</v>
      </c>
    </row>
    <row r="419" spans="1:10" ht="36">
      <c r="A419" s="23"/>
      <c r="B419" s="26"/>
      <c r="C419" s="23" t="s">
        <v>426</v>
      </c>
      <c r="D419" s="23" t="s">
        <v>427</v>
      </c>
      <c r="E419" s="13" t="s">
        <v>32</v>
      </c>
      <c r="F419" s="13"/>
      <c r="G419" s="52" t="s">
        <v>33</v>
      </c>
      <c r="H419" s="76">
        <f t="shared" si="45"/>
        <v>4955.33</v>
      </c>
      <c r="I419" s="76">
        <f t="shared" si="45"/>
        <v>1161.5</v>
      </c>
      <c r="J419" s="76">
        <f t="shared" si="45"/>
        <v>1161.5</v>
      </c>
    </row>
    <row r="420" spans="1:10" ht="24">
      <c r="A420" s="23"/>
      <c r="B420" s="26"/>
      <c r="C420" s="23" t="s">
        <v>426</v>
      </c>
      <c r="D420" s="23" t="s">
        <v>427</v>
      </c>
      <c r="E420" s="13" t="s">
        <v>32</v>
      </c>
      <c r="F420" s="33" t="s">
        <v>726</v>
      </c>
      <c r="G420" s="53" t="s">
        <v>15</v>
      </c>
      <c r="H420" s="76">
        <f t="shared" si="45"/>
        <v>4955.33</v>
      </c>
      <c r="I420" s="76">
        <f t="shared" si="45"/>
        <v>1161.5</v>
      </c>
      <c r="J420" s="76">
        <f t="shared" si="45"/>
        <v>1161.5</v>
      </c>
    </row>
    <row r="421" spans="1:10" ht="24">
      <c r="A421" s="23"/>
      <c r="B421" s="26"/>
      <c r="C421" s="23" t="s">
        <v>426</v>
      </c>
      <c r="D421" s="23" t="s">
        <v>427</v>
      </c>
      <c r="E421" s="13" t="s">
        <v>32</v>
      </c>
      <c r="F421" s="23" t="s">
        <v>169</v>
      </c>
      <c r="G421" s="52" t="s">
        <v>170</v>
      </c>
      <c r="H421" s="76">
        <v>4955.33</v>
      </c>
      <c r="I421" s="76">
        <v>1161.5</v>
      </c>
      <c r="J421" s="76">
        <v>1161.5</v>
      </c>
    </row>
    <row r="422" spans="1:10" ht="24">
      <c r="A422" s="23"/>
      <c r="B422" s="26"/>
      <c r="C422" s="23" t="s">
        <v>426</v>
      </c>
      <c r="D422" s="23" t="s">
        <v>427</v>
      </c>
      <c r="E422" s="13" t="s">
        <v>181</v>
      </c>
      <c r="F422" s="13"/>
      <c r="G422" s="52" t="s">
        <v>71</v>
      </c>
      <c r="H422" s="76">
        <f t="shared" ref="H422:J423" si="46">H423</f>
        <v>11106</v>
      </c>
      <c r="I422" s="76">
        <f t="shared" si="46"/>
        <v>11106</v>
      </c>
      <c r="J422" s="76">
        <f t="shared" si="46"/>
        <v>11106</v>
      </c>
    </row>
    <row r="423" spans="1:10" ht="36">
      <c r="A423" s="23"/>
      <c r="B423" s="26"/>
      <c r="C423" s="23" t="s">
        <v>426</v>
      </c>
      <c r="D423" s="23" t="s">
        <v>427</v>
      </c>
      <c r="E423" s="13" t="s">
        <v>539</v>
      </c>
      <c r="F423" s="13"/>
      <c r="G423" s="52" t="s">
        <v>72</v>
      </c>
      <c r="H423" s="76">
        <f t="shared" si="46"/>
        <v>11106</v>
      </c>
      <c r="I423" s="76">
        <f t="shared" si="46"/>
        <v>11106</v>
      </c>
      <c r="J423" s="76">
        <f t="shared" si="46"/>
        <v>11106</v>
      </c>
    </row>
    <row r="424" spans="1:10" ht="108">
      <c r="A424" s="23"/>
      <c r="B424" s="26"/>
      <c r="C424" s="23" t="s">
        <v>426</v>
      </c>
      <c r="D424" s="23" t="s">
        <v>427</v>
      </c>
      <c r="E424" s="13" t="s">
        <v>658</v>
      </c>
      <c r="F424" s="23"/>
      <c r="G424" s="52" t="s">
        <v>179</v>
      </c>
      <c r="H424" s="76">
        <f t="shared" ref="H424:J425" si="47">H425</f>
        <v>11106</v>
      </c>
      <c r="I424" s="76">
        <f t="shared" si="47"/>
        <v>11106</v>
      </c>
      <c r="J424" s="76">
        <f t="shared" si="47"/>
        <v>11106</v>
      </c>
    </row>
    <row r="425" spans="1:10" ht="24">
      <c r="A425" s="23"/>
      <c r="B425" s="26"/>
      <c r="C425" s="23" t="s">
        <v>426</v>
      </c>
      <c r="D425" s="23" t="s">
        <v>427</v>
      </c>
      <c r="E425" s="13" t="s">
        <v>658</v>
      </c>
      <c r="F425" s="33" t="s">
        <v>726</v>
      </c>
      <c r="G425" s="53" t="s">
        <v>15</v>
      </c>
      <c r="H425" s="76">
        <f t="shared" si="47"/>
        <v>11106</v>
      </c>
      <c r="I425" s="76">
        <f t="shared" si="47"/>
        <v>11106</v>
      </c>
      <c r="J425" s="76">
        <f t="shared" si="47"/>
        <v>11106</v>
      </c>
    </row>
    <row r="426" spans="1:10" ht="48">
      <c r="A426" s="23"/>
      <c r="B426" s="26"/>
      <c r="C426" s="23" t="s">
        <v>426</v>
      </c>
      <c r="D426" s="23" t="s">
        <v>427</v>
      </c>
      <c r="E426" s="13" t="s">
        <v>658</v>
      </c>
      <c r="F426" s="23">
        <v>313</v>
      </c>
      <c r="G426" s="52" t="s">
        <v>67</v>
      </c>
      <c r="H426" s="76">
        <v>11106</v>
      </c>
      <c r="I426" s="76">
        <v>11106</v>
      </c>
      <c r="J426" s="76">
        <v>11106</v>
      </c>
    </row>
    <row r="427" spans="1:10">
      <c r="A427" s="23"/>
      <c r="B427" s="26"/>
      <c r="C427" s="26" t="s">
        <v>426</v>
      </c>
      <c r="D427" s="26" t="s">
        <v>343</v>
      </c>
      <c r="E427" s="80"/>
      <c r="F427" s="81"/>
      <c r="G427" s="55" t="s">
        <v>31</v>
      </c>
      <c r="H427" s="75">
        <f t="shared" ref="H427:J428" si="48">H428</f>
        <v>20576.2</v>
      </c>
      <c r="I427" s="75">
        <f t="shared" si="48"/>
        <v>23148.2</v>
      </c>
      <c r="J427" s="75">
        <f t="shared" si="48"/>
        <v>24434.199999999997</v>
      </c>
    </row>
    <row r="428" spans="1:10" ht="24">
      <c r="A428" s="23"/>
      <c r="B428" s="26"/>
      <c r="C428" s="23" t="s">
        <v>426</v>
      </c>
      <c r="D428" s="23" t="s">
        <v>343</v>
      </c>
      <c r="E428" s="13" t="s">
        <v>181</v>
      </c>
      <c r="F428" s="13"/>
      <c r="G428" s="52" t="s">
        <v>71</v>
      </c>
      <c r="H428" s="76">
        <f t="shared" si="48"/>
        <v>20576.2</v>
      </c>
      <c r="I428" s="76">
        <f t="shared" si="48"/>
        <v>23148.2</v>
      </c>
      <c r="J428" s="76">
        <f t="shared" si="48"/>
        <v>24434.199999999997</v>
      </c>
    </row>
    <row r="429" spans="1:10" ht="36">
      <c r="A429" s="23"/>
      <c r="B429" s="26"/>
      <c r="C429" s="23" t="s">
        <v>426</v>
      </c>
      <c r="D429" s="23" t="s">
        <v>343</v>
      </c>
      <c r="E429" s="13" t="s">
        <v>539</v>
      </c>
      <c r="F429" s="13"/>
      <c r="G429" s="52" t="s">
        <v>72</v>
      </c>
      <c r="H429" s="76">
        <f>H433+H430</f>
        <v>20576.2</v>
      </c>
      <c r="I429" s="76">
        <f>I433+I430</f>
        <v>23148.2</v>
      </c>
      <c r="J429" s="76">
        <f>J433+J430</f>
        <v>24434.199999999997</v>
      </c>
    </row>
    <row r="430" spans="1:10" ht="84">
      <c r="A430" s="23"/>
      <c r="B430" s="26"/>
      <c r="C430" s="23" t="s">
        <v>426</v>
      </c>
      <c r="D430" s="23" t="s">
        <v>343</v>
      </c>
      <c r="E430" s="35" t="s">
        <v>660</v>
      </c>
      <c r="F430" s="77"/>
      <c r="G430" s="58" t="s">
        <v>751</v>
      </c>
      <c r="H430" s="76">
        <f t="shared" ref="H430:J431" si="49">H431</f>
        <v>6430.1</v>
      </c>
      <c r="I430" s="76">
        <f t="shared" si="49"/>
        <v>7716</v>
      </c>
      <c r="J430" s="76">
        <f t="shared" si="49"/>
        <v>7716.1</v>
      </c>
    </row>
    <row r="431" spans="1:10" ht="48">
      <c r="A431" s="23"/>
      <c r="B431" s="26"/>
      <c r="C431" s="23" t="s">
        <v>426</v>
      </c>
      <c r="D431" s="23" t="s">
        <v>343</v>
      </c>
      <c r="E431" s="35" t="s">
        <v>660</v>
      </c>
      <c r="F431" s="33">
        <v>400</v>
      </c>
      <c r="G431" s="53" t="s">
        <v>258</v>
      </c>
      <c r="H431" s="76">
        <f t="shared" si="49"/>
        <v>6430.1</v>
      </c>
      <c r="I431" s="76">
        <f t="shared" si="49"/>
        <v>7716</v>
      </c>
      <c r="J431" s="76">
        <f t="shared" si="49"/>
        <v>7716.1</v>
      </c>
    </row>
    <row r="432" spans="1:10" ht="60">
      <c r="A432" s="23"/>
      <c r="B432" s="26"/>
      <c r="C432" s="23" t="s">
        <v>426</v>
      </c>
      <c r="D432" s="23" t="s">
        <v>343</v>
      </c>
      <c r="E432" s="35" t="s">
        <v>660</v>
      </c>
      <c r="F432" s="23">
        <v>412</v>
      </c>
      <c r="G432" s="52" t="s">
        <v>240</v>
      </c>
      <c r="H432" s="76">
        <v>6430.1</v>
      </c>
      <c r="I432" s="76">
        <v>7716</v>
      </c>
      <c r="J432" s="76">
        <v>7716.1</v>
      </c>
    </row>
    <row r="433" spans="1:10" ht="120">
      <c r="A433" s="23"/>
      <c r="B433" s="26"/>
      <c r="C433" s="23" t="s">
        <v>426</v>
      </c>
      <c r="D433" s="23" t="s">
        <v>343</v>
      </c>
      <c r="E433" s="35" t="s">
        <v>87</v>
      </c>
      <c r="F433" s="77"/>
      <c r="G433" s="58" t="s">
        <v>88</v>
      </c>
      <c r="H433" s="76">
        <f t="shared" ref="H433:J434" si="50">H434</f>
        <v>14146.1</v>
      </c>
      <c r="I433" s="76">
        <f t="shared" si="50"/>
        <v>15432.2</v>
      </c>
      <c r="J433" s="76">
        <f t="shared" si="50"/>
        <v>16718.099999999999</v>
      </c>
    </row>
    <row r="434" spans="1:10" ht="48">
      <c r="A434" s="23"/>
      <c r="B434" s="26"/>
      <c r="C434" s="23" t="s">
        <v>426</v>
      </c>
      <c r="D434" s="23" t="s">
        <v>343</v>
      </c>
      <c r="E434" s="35" t="s">
        <v>87</v>
      </c>
      <c r="F434" s="33">
        <v>400</v>
      </c>
      <c r="G434" s="53" t="s">
        <v>258</v>
      </c>
      <c r="H434" s="76">
        <f t="shared" si="50"/>
        <v>14146.1</v>
      </c>
      <c r="I434" s="76">
        <f t="shared" si="50"/>
        <v>15432.2</v>
      </c>
      <c r="J434" s="76">
        <f t="shared" si="50"/>
        <v>16718.099999999999</v>
      </c>
    </row>
    <row r="435" spans="1:10" ht="60">
      <c r="A435" s="23"/>
      <c r="B435" s="26"/>
      <c r="C435" s="23" t="s">
        <v>426</v>
      </c>
      <c r="D435" s="23" t="s">
        <v>343</v>
      </c>
      <c r="E435" s="35" t="s">
        <v>87</v>
      </c>
      <c r="F435" s="23">
        <v>412</v>
      </c>
      <c r="G435" s="52" t="s">
        <v>240</v>
      </c>
      <c r="H435" s="76">
        <v>14146.1</v>
      </c>
      <c r="I435" s="76">
        <v>15432.2</v>
      </c>
      <c r="J435" s="124">
        <v>16718.099999999999</v>
      </c>
    </row>
    <row r="436" spans="1:10">
      <c r="A436" s="23"/>
      <c r="B436" s="26"/>
      <c r="C436" s="26" t="s">
        <v>429</v>
      </c>
      <c r="D436" s="26" t="s">
        <v>344</v>
      </c>
      <c r="E436" s="27"/>
      <c r="F436" s="26"/>
      <c r="G436" s="56" t="s">
        <v>430</v>
      </c>
      <c r="H436" s="75">
        <f t="shared" ref="H436:J437" si="51">H437</f>
        <v>3000</v>
      </c>
      <c r="I436" s="75">
        <f t="shared" si="51"/>
        <v>3000</v>
      </c>
      <c r="J436" s="75">
        <f t="shared" si="51"/>
        <v>3000</v>
      </c>
    </row>
    <row r="437" spans="1:10">
      <c r="A437" s="23"/>
      <c r="B437" s="26"/>
      <c r="C437" s="26" t="s">
        <v>429</v>
      </c>
      <c r="D437" s="26" t="s">
        <v>396</v>
      </c>
      <c r="E437" s="13"/>
      <c r="F437" s="23"/>
      <c r="G437" s="52" t="s">
        <v>431</v>
      </c>
      <c r="H437" s="76">
        <f t="shared" si="51"/>
        <v>3000</v>
      </c>
      <c r="I437" s="76">
        <f t="shared" si="51"/>
        <v>3000</v>
      </c>
      <c r="J437" s="76">
        <f t="shared" si="51"/>
        <v>3000</v>
      </c>
    </row>
    <row r="438" spans="1:10" ht="36">
      <c r="A438" s="23"/>
      <c r="B438" s="26"/>
      <c r="C438" s="23" t="s">
        <v>429</v>
      </c>
      <c r="D438" s="23" t="s">
        <v>396</v>
      </c>
      <c r="E438" s="13" t="s">
        <v>535</v>
      </c>
      <c r="F438" s="23"/>
      <c r="G438" s="52" t="s">
        <v>254</v>
      </c>
      <c r="H438" s="76">
        <f>H439+H447</f>
        <v>3000</v>
      </c>
      <c r="I438" s="76">
        <f>I439+I447</f>
        <v>3000</v>
      </c>
      <c r="J438" s="76">
        <f>J439+J447</f>
        <v>3000</v>
      </c>
    </row>
    <row r="439" spans="1:10" ht="36">
      <c r="A439" s="23"/>
      <c r="B439" s="26"/>
      <c r="C439" s="23" t="s">
        <v>429</v>
      </c>
      <c r="D439" s="23" t="s">
        <v>396</v>
      </c>
      <c r="E439" s="13" t="s">
        <v>536</v>
      </c>
      <c r="F439" s="23"/>
      <c r="G439" s="52" t="s">
        <v>255</v>
      </c>
      <c r="H439" s="76">
        <f>H441+H445</f>
        <v>1800</v>
      </c>
      <c r="I439" s="76">
        <f>I441+I445</f>
        <v>1800</v>
      </c>
      <c r="J439" s="76">
        <f>J441+J445</f>
        <v>1800</v>
      </c>
    </row>
    <row r="440" spans="1:10" ht="96">
      <c r="A440" s="23"/>
      <c r="B440" s="26"/>
      <c r="C440" s="23" t="s">
        <v>429</v>
      </c>
      <c r="D440" s="23" t="s">
        <v>396</v>
      </c>
      <c r="E440" s="13" t="s">
        <v>537</v>
      </c>
      <c r="F440" s="23"/>
      <c r="G440" s="52" t="s">
        <v>256</v>
      </c>
      <c r="H440" s="76">
        <f>H441+H444</f>
        <v>1800</v>
      </c>
      <c r="I440" s="76">
        <f>I441+I444</f>
        <v>1800</v>
      </c>
      <c r="J440" s="76">
        <f>J441+J444</f>
        <v>1800</v>
      </c>
    </row>
    <row r="441" spans="1:10" ht="144">
      <c r="A441" s="23"/>
      <c r="B441" s="26"/>
      <c r="C441" s="23" t="s">
        <v>429</v>
      </c>
      <c r="D441" s="23" t="s">
        <v>396</v>
      </c>
      <c r="E441" s="13" t="s">
        <v>661</v>
      </c>
      <c r="F441" s="23"/>
      <c r="G441" s="52" t="s">
        <v>166</v>
      </c>
      <c r="H441" s="76">
        <f t="shared" ref="H441:J442" si="52">H442</f>
        <v>800</v>
      </c>
      <c r="I441" s="76">
        <f t="shared" si="52"/>
        <v>800</v>
      </c>
      <c r="J441" s="76">
        <f t="shared" si="52"/>
        <v>800</v>
      </c>
    </row>
    <row r="442" spans="1:10" ht="36">
      <c r="A442" s="23"/>
      <c r="B442" s="26"/>
      <c r="C442" s="23" t="s">
        <v>429</v>
      </c>
      <c r="D442" s="23" t="s">
        <v>396</v>
      </c>
      <c r="E442" s="13" t="s">
        <v>661</v>
      </c>
      <c r="F442" s="33" t="s">
        <v>352</v>
      </c>
      <c r="G442" s="53" t="s">
        <v>353</v>
      </c>
      <c r="H442" s="76">
        <f t="shared" si="52"/>
        <v>800</v>
      </c>
      <c r="I442" s="76">
        <f t="shared" si="52"/>
        <v>800</v>
      </c>
      <c r="J442" s="76">
        <f t="shared" si="52"/>
        <v>800</v>
      </c>
    </row>
    <row r="443" spans="1:10" ht="36">
      <c r="A443" s="23"/>
      <c r="B443" s="26"/>
      <c r="C443" s="23" t="s">
        <v>429</v>
      </c>
      <c r="D443" s="23" t="s">
        <v>396</v>
      </c>
      <c r="E443" s="13" t="s">
        <v>661</v>
      </c>
      <c r="F443" s="23" t="s">
        <v>354</v>
      </c>
      <c r="G443" s="52" t="s">
        <v>336</v>
      </c>
      <c r="H443" s="76">
        <v>800</v>
      </c>
      <c r="I443" s="76">
        <v>800</v>
      </c>
      <c r="J443" s="76">
        <v>800</v>
      </c>
    </row>
    <row r="444" spans="1:10" ht="84">
      <c r="A444" s="23"/>
      <c r="B444" s="26"/>
      <c r="C444" s="23" t="s">
        <v>429</v>
      </c>
      <c r="D444" s="23" t="s">
        <v>396</v>
      </c>
      <c r="E444" s="13" t="s">
        <v>662</v>
      </c>
      <c r="F444" s="23"/>
      <c r="G444" s="52" t="s">
        <v>432</v>
      </c>
      <c r="H444" s="76">
        <f t="shared" ref="H444:J445" si="53">H445</f>
        <v>1000</v>
      </c>
      <c r="I444" s="76">
        <f t="shared" si="53"/>
        <v>1000</v>
      </c>
      <c r="J444" s="76">
        <f t="shared" si="53"/>
        <v>1000</v>
      </c>
    </row>
    <row r="445" spans="1:10" ht="96">
      <c r="A445" s="23"/>
      <c r="B445" s="26"/>
      <c r="C445" s="23" t="s">
        <v>429</v>
      </c>
      <c r="D445" s="23" t="s">
        <v>396</v>
      </c>
      <c r="E445" s="13" t="s">
        <v>662</v>
      </c>
      <c r="F445" s="33" t="s">
        <v>718</v>
      </c>
      <c r="G445" s="53" t="s">
        <v>719</v>
      </c>
      <c r="H445" s="76">
        <f t="shared" si="53"/>
        <v>1000</v>
      </c>
      <c r="I445" s="76">
        <f t="shared" si="53"/>
        <v>1000</v>
      </c>
      <c r="J445" s="76">
        <f t="shared" si="53"/>
        <v>1000</v>
      </c>
    </row>
    <row r="446" spans="1:10" ht="84">
      <c r="A446" s="23"/>
      <c r="B446" s="26"/>
      <c r="C446" s="23" t="s">
        <v>429</v>
      </c>
      <c r="D446" s="23" t="s">
        <v>396</v>
      </c>
      <c r="E446" s="13" t="s">
        <v>662</v>
      </c>
      <c r="F446" s="23">
        <v>123</v>
      </c>
      <c r="G446" s="52" t="s">
        <v>674</v>
      </c>
      <c r="H446" s="76">
        <v>1000</v>
      </c>
      <c r="I446" s="76">
        <v>1000</v>
      </c>
      <c r="J446" s="76">
        <v>1000</v>
      </c>
    </row>
    <row r="447" spans="1:10" ht="48">
      <c r="A447" s="23"/>
      <c r="B447" s="26"/>
      <c r="C447" s="23" t="s">
        <v>429</v>
      </c>
      <c r="D447" s="23" t="s">
        <v>396</v>
      </c>
      <c r="E447" s="13" t="s">
        <v>538</v>
      </c>
      <c r="F447" s="23"/>
      <c r="G447" s="52" t="s">
        <v>500</v>
      </c>
      <c r="H447" s="76">
        <f>H449+H452</f>
        <v>1200</v>
      </c>
      <c r="I447" s="76">
        <f>I449+I452</f>
        <v>1200</v>
      </c>
      <c r="J447" s="76">
        <f>J449+J452</f>
        <v>1200</v>
      </c>
    </row>
    <row r="448" spans="1:10" ht="60">
      <c r="A448" s="23"/>
      <c r="B448" s="26"/>
      <c r="C448" s="23" t="s">
        <v>429</v>
      </c>
      <c r="D448" s="23" t="s">
        <v>396</v>
      </c>
      <c r="E448" s="13" t="s">
        <v>695</v>
      </c>
      <c r="F448" s="23"/>
      <c r="G448" s="52" t="s">
        <v>167</v>
      </c>
      <c r="H448" s="76">
        <f>H449+H452</f>
        <v>1200</v>
      </c>
      <c r="I448" s="76">
        <f>I449+I452</f>
        <v>1200</v>
      </c>
      <c r="J448" s="76">
        <f>J449+J452</f>
        <v>1200</v>
      </c>
    </row>
    <row r="449" spans="1:10" ht="96">
      <c r="A449" s="23"/>
      <c r="B449" s="26"/>
      <c r="C449" s="23" t="s">
        <v>429</v>
      </c>
      <c r="D449" s="23" t="s">
        <v>396</v>
      </c>
      <c r="E449" s="13" t="s">
        <v>663</v>
      </c>
      <c r="F449" s="23"/>
      <c r="G449" s="52" t="s">
        <v>168</v>
      </c>
      <c r="H449" s="76">
        <f t="shared" ref="H449:J450" si="54">H450</f>
        <v>1050</v>
      </c>
      <c r="I449" s="76">
        <f t="shared" si="54"/>
        <v>1050</v>
      </c>
      <c r="J449" s="76">
        <f t="shared" si="54"/>
        <v>1050</v>
      </c>
    </row>
    <row r="450" spans="1:10" ht="96">
      <c r="A450" s="23"/>
      <c r="B450" s="26"/>
      <c r="C450" s="23" t="s">
        <v>429</v>
      </c>
      <c r="D450" s="23" t="s">
        <v>396</v>
      </c>
      <c r="E450" s="13" t="s">
        <v>663</v>
      </c>
      <c r="F450" s="33" t="s">
        <v>718</v>
      </c>
      <c r="G450" s="53" t="s">
        <v>719</v>
      </c>
      <c r="H450" s="76">
        <f t="shared" si="54"/>
        <v>1050</v>
      </c>
      <c r="I450" s="76">
        <f t="shared" si="54"/>
        <v>1050</v>
      </c>
      <c r="J450" s="76">
        <f t="shared" si="54"/>
        <v>1050</v>
      </c>
    </row>
    <row r="451" spans="1:10" ht="84">
      <c r="A451" s="23"/>
      <c r="B451" s="26"/>
      <c r="C451" s="23" t="s">
        <v>429</v>
      </c>
      <c r="D451" s="23" t="s">
        <v>396</v>
      </c>
      <c r="E451" s="13" t="s">
        <v>663</v>
      </c>
      <c r="F451" s="23">
        <v>123</v>
      </c>
      <c r="G451" s="52" t="s">
        <v>674</v>
      </c>
      <c r="H451" s="76">
        <v>1050</v>
      </c>
      <c r="I451" s="76">
        <v>1050</v>
      </c>
      <c r="J451" s="76">
        <v>1050</v>
      </c>
    </row>
    <row r="452" spans="1:10" ht="60">
      <c r="A452" s="23"/>
      <c r="B452" s="26"/>
      <c r="C452" s="23" t="s">
        <v>429</v>
      </c>
      <c r="D452" s="23" t="s">
        <v>396</v>
      </c>
      <c r="E452" s="13" t="s">
        <v>664</v>
      </c>
      <c r="F452" s="23"/>
      <c r="G452" s="52" t="s">
        <v>453</v>
      </c>
      <c r="H452" s="76">
        <f t="shared" ref="H452:J453" si="55">H453</f>
        <v>150</v>
      </c>
      <c r="I452" s="76">
        <f t="shared" si="55"/>
        <v>150</v>
      </c>
      <c r="J452" s="76">
        <f t="shared" si="55"/>
        <v>150</v>
      </c>
    </row>
    <row r="453" spans="1:10" ht="36">
      <c r="A453" s="23"/>
      <c r="B453" s="26"/>
      <c r="C453" s="23" t="s">
        <v>429</v>
      </c>
      <c r="D453" s="23" t="s">
        <v>396</v>
      </c>
      <c r="E453" s="13" t="s">
        <v>664</v>
      </c>
      <c r="F453" s="33" t="s">
        <v>352</v>
      </c>
      <c r="G453" s="53" t="s">
        <v>353</v>
      </c>
      <c r="H453" s="76">
        <f t="shared" si="55"/>
        <v>150</v>
      </c>
      <c r="I453" s="76">
        <f t="shared" si="55"/>
        <v>150</v>
      </c>
      <c r="J453" s="76">
        <f t="shared" si="55"/>
        <v>150</v>
      </c>
    </row>
    <row r="454" spans="1:10" ht="36">
      <c r="A454" s="23"/>
      <c r="B454" s="26"/>
      <c r="C454" s="23" t="s">
        <v>429</v>
      </c>
      <c r="D454" s="23" t="s">
        <v>396</v>
      </c>
      <c r="E454" s="13" t="s">
        <v>664</v>
      </c>
      <c r="F454" s="23" t="s">
        <v>354</v>
      </c>
      <c r="G454" s="52" t="s">
        <v>336</v>
      </c>
      <c r="H454" s="76">
        <v>150</v>
      </c>
      <c r="I454" s="76">
        <v>150</v>
      </c>
      <c r="J454" s="76">
        <v>150</v>
      </c>
    </row>
    <row r="455" spans="1:10">
      <c r="A455" s="23"/>
      <c r="B455" s="26"/>
      <c r="C455" s="26" t="s">
        <v>454</v>
      </c>
      <c r="D455" s="26" t="s">
        <v>344</v>
      </c>
      <c r="E455" s="27"/>
      <c r="F455" s="26"/>
      <c r="G455" s="51" t="s">
        <v>496</v>
      </c>
      <c r="H455" s="75">
        <f t="shared" ref="H455:J458" si="56">H456</f>
        <v>1859.3910000000001</v>
      </c>
      <c r="I455" s="75">
        <f t="shared" si="56"/>
        <v>920</v>
      </c>
      <c r="J455" s="75">
        <f t="shared" si="56"/>
        <v>920</v>
      </c>
    </row>
    <row r="456" spans="1:10">
      <c r="A456" s="23"/>
      <c r="B456" s="26"/>
      <c r="C456" s="26" t="s">
        <v>454</v>
      </c>
      <c r="D456" s="26" t="s">
        <v>343</v>
      </c>
      <c r="E456" s="13"/>
      <c r="F456" s="23"/>
      <c r="G456" s="57" t="s">
        <v>39</v>
      </c>
      <c r="H456" s="75">
        <f t="shared" si="56"/>
        <v>1859.3910000000001</v>
      </c>
      <c r="I456" s="75">
        <f t="shared" si="56"/>
        <v>920</v>
      </c>
      <c r="J456" s="75">
        <f t="shared" si="56"/>
        <v>920</v>
      </c>
    </row>
    <row r="457" spans="1:10" ht="48">
      <c r="A457" s="23"/>
      <c r="B457" s="26"/>
      <c r="C457" s="23" t="s">
        <v>454</v>
      </c>
      <c r="D457" s="23" t="s">
        <v>343</v>
      </c>
      <c r="E457" s="13" t="s">
        <v>522</v>
      </c>
      <c r="F457" s="23"/>
      <c r="G457" s="52" t="s">
        <v>142</v>
      </c>
      <c r="H457" s="76">
        <f t="shared" si="56"/>
        <v>1859.3910000000001</v>
      </c>
      <c r="I457" s="76">
        <f t="shared" si="56"/>
        <v>920</v>
      </c>
      <c r="J457" s="76">
        <f t="shared" si="56"/>
        <v>920</v>
      </c>
    </row>
    <row r="458" spans="1:10" ht="72">
      <c r="A458" s="23"/>
      <c r="B458" s="26"/>
      <c r="C458" s="23" t="s">
        <v>454</v>
      </c>
      <c r="D458" s="23" t="s">
        <v>343</v>
      </c>
      <c r="E458" s="13" t="s">
        <v>523</v>
      </c>
      <c r="F458" s="23"/>
      <c r="G458" s="52" t="s">
        <v>463</v>
      </c>
      <c r="H458" s="76">
        <f t="shared" si="56"/>
        <v>1859.3910000000001</v>
      </c>
      <c r="I458" s="76">
        <f t="shared" si="56"/>
        <v>920</v>
      </c>
      <c r="J458" s="76">
        <f t="shared" si="56"/>
        <v>920</v>
      </c>
    </row>
    <row r="459" spans="1:10" ht="132">
      <c r="A459" s="23"/>
      <c r="B459" s="26"/>
      <c r="C459" s="23" t="s">
        <v>454</v>
      </c>
      <c r="D459" s="23" t="s">
        <v>343</v>
      </c>
      <c r="E459" s="13" t="s">
        <v>524</v>
      </c>
      <c r="F459" s="23"/>
      <c r="G459" s="52" t="s">
        <v>209</v>
      </c>
      <c r="H459" s="76">
        <f>H463+H466+H460</f>
        <v>1859.3910000000001</v>
      </c>
      <c r="I459" s="76">
        <f>I463+I466</f>
        <v>920</v>
      </c>
      <c r="J459" s="76">
        <f>J463+J466</f>
        <v>920</v>
      </c>
    </row>
    <row r="460" spans="1:10" ht="60">
      <c r="A460" s="23"/>
      <c r="B460" s="26"/>
      <c r="C460" s="23" t="s">
        <v>454</v>
      </c>
      <c r="D460" s="23" t="s">
        <v>343</v>
      </c>
      <c r="E460" s="13" t="s">
        <v>764</v>
      </c>
      <c r="F460" s="23"/>
      <c r="G460" s="52" t="s">
        <v>763</v>
      </c>
      <c r="H460" s="76">
        <f>H461</f>
        <v>774.39099999999996</v>
      </c>
      <c r="I460" s="76"/>
      <c r="J460" s="76"/>
    </row>
    <row r="461" spans="1:10" ht="60">
      <c r="A461" s="23"/>
      <c r="B461" s="26"/>
      <c r="C461" s="23" t="s">
        <v>454</v>
      </c>
      <c r="D461" s="23" t="s">
        <v>343</v>
      </c>
      <c r="E461" s="13" t="s">
        <v>764</v>
      </c>
      <c r="F461" s="33" t="s">
        <v>398</v>
      </c>
      <c r="G461" s="53" t="s">
        <v>399</v>
      </c>
      <c r="H461" s="76">
        <f>H462</f>
        <v>774.39099999999996</v>
      </c>
      <c r="I461" s="76"/>
      <c r="J461" s="76"/>
    </row>
    <row r="462" spans="1:10" ht="84">
      <c r="A462" s="23"/>
      <c r="B462" s="26"/>
      <c r="C462" s="23" t="s">
        <v>454</v>
      </c>
      <c r="D462" s="23" t="s">
        <v>343</v>
      </c>
      <c r="E462" s="13" t="s">
        <v>764</v>
      </c>
      <c r="F462" s="23">
        <v>631</v>
      </c>
      <c r="G462" s="52" t="s">
        <v>477</v>
      </c>
      <c r="H462" s="76">
        <v>774.39099999999996</v>
      </c>
      <c r="I462" s="76"/>
      <c r="J462" s="76"/>
    </row>
    <row r="463" spans="1:10" ht="60">
      <c r="A463" s="23"/>
      <c r="B463" s="26"/>
      <c r="C463" s="23" t="s">
        <v>454</v>
      </c>
      <c r="D463" s="23" t="s">
        <v>343</v>
      </c>
      <c r="E463" s="13" t="s">
        <v>665</v>
      </c>
      <c r="F463" s="23"/>
      <c r="G463" s="48" t="s">
        <v>252</v>
      </c>
      <c r="H463" s="76">
        <f t="shared" ref="H463:J464" si="57">H464</f>
        <v>800</v>
      </c>
      <c r="I463" s="76">
        <f t="shared" si="57"/>
        <v>800</v>
      </c>
      <c r="J463" s="76">
        <f t="shared" si="57"/>
        <v>800</v>
      </c>
    </row>
    <row r="464" spans="1:10" ht="60">
      <c r="A464" s="23"/>
      <c r="B464" s="26"/>
      <c r="C464" s="23" t="s">
        <v>454</v>
      </c>
      <c r="D464" s="23" t="s">
        <v>343</v>
      </c>
      <c r="E464" s="13" t="s">
        <v>665</v>
      </c>
      <c r="F464" s="33" t="s">
        <v>398</v>
      </c>
      <c r="G464" s="53" t="s">
        <v>399</v>
      </c>
      <c r="H464" s="76">
        <f t="shared" si="57"/>
        <v>800</v>
      </c>
      <c r="I464" s="76">
        <f t="shared" si="57"/>
        <v>800</v>
      </c>
      <c r="J464" s="76">
        <f t="shared" si="57"/>
        <v>800</v>
      </c>
    </row>
    <row r="465" spans="1:10" ht="84">
      <c r="A465" s="23"/>
      <c r="B465" s="26"/>
      <c r="C465" s="23" t="s">
        <v>454</v>
      </c>
      <c r="D465" s="23" t="s">
        <v>343</v>
      </c>
      <c r="E465" s="13" t="s">
        <v>665</v>
      </c>
      <c r="F465" s="23">
        <v>631</v>
      </c>
      <c r="G465" s="52" t="s">
        <v>477</v>
      </c>
      <c r="H465" s="76">
        <v>800</v>
      </c>
      <c r="I465" s="76">
        <v>800</v>
      </c>
      <c r="J465" s="76">
        <v>800</v>
      </c>
    </row>
    <row r="466" spans="1:10" ht="60">
      <c r="A466" s="23"/>
      <c r="B466" s="26"/>
      <c r="C466" s="23" t="s">
        <v>454</v>
      </c>
      <c r="D466" s="23" t="s">
        <v>343</v>
      </c>
      <c r="E466" s="13" t="s">
        <v>666</v>
      </c>
      <c r="F466" s="23"/>
      <c r="G466" s="52" t="s">
        <v>555</v>
      </c>
      <c r="H466" s="76">
        <f>H467</f>
        <v>285</v>
      </c>
      <c r="I466" s="76">
        <v>120</v>
      </c>
      <c r="J466" s="76">
        <v>120</v>
      </c>
    </row>
    <row r="467" spans="1:10" ht="36">
      <c r="A467" s="23"/>
      <c r="B467" s="26"/>
      <c r="C467" s="23" t="s">
        <v>454</v>
      </c>
      <c r="D467" s="23" t="s">
        <v>343</v>
      </c>
      <c r="E467" s="13" t="s">
        <v>666</v>
      </c>
      <c r="F467" s="33" t="s">
        <v>352</v>
      </c>
      <c r="G467" s="53" t="s">
        <v>353</v>
      </c>
      <c r="H467" s="76">
        <f>H468</f>
        <v>285</v>
      </c>
      <c r="I467" s="76">
        <v>120</v>
      </c>
      <c r="J467" s="76">
        <v>120</v>
      </c>
    </row>
    <row r="468" spans="1:10" ht="36">
      <c r="A468" s="23"/>
      <c r="B468" s="26"/>
      <c r="C468" s="23" t="s">
        <v>454</v>
      </c>
      <c r="D468" s="23" t="s">
        <v>343</v>
      </c>
      <c r="E468" s="13" t="s">
        <v>666</v>
      </c>
      <c r="F468" s="23" t="s">
        <v>354</v>
      </c>
      <c r="G468" s="52" t="s">
        <v>336</v>
      </c>
      <c r="H468" s="76">
        <v>285</v>
      </c>
      <c r="I468" s="76">
        <v>120</v>
      </c>
      <c r="J468" s="76">
        <v>120</v>
      </c>
    </row>
    <row r="469" spans="1:10" ht="24">
      <c r="A469" s="26">
        <v>2</v>
      </c>
      <c r="B469" s="26" t="s">
        <v>172</v>
      </c>
      <c r="C469" s="26"/>
      <c r="D469" s="26"/>
      <c r="E469" s="27"/>
      <c r="F469" s="26"/>
      <c r="G469" s="56" t="s">
        <v>173</v>
      </c>
      <c r="H469" s="75">
        <f>H470+H478</f>
        <v>4361.3</v>
      </c>
      <c r="I469" s="75">
        <f>I470+I478</f>
        <v>3913</v>
      </c>
      <c r="J469" s="75">
        <f>J470+J478</f>
        <v>3913</v>
      </c>
    </row>
    <row r="470" spans="1:10" ht="48">
      <c r="A470" s="26"/>
      <c r="B470" s="26"/>
      <c r="C470" s="27" t="s">
        <v>350</v>
      </c>
      <c r="D470" s="27" t="s">
        <v>396</v>
      </c>
      <c r="E470" s="13"/>
      <c r="F470" s="13"/>
      <c r="G470" s="52" t="s">
        <v>178</v>
      </c>
      <c r="H470" s="75">
        <f>H471</f>
        <v>1911.3</v>
      </c>
      <c r="I470" s="75">
        <f>I471</f>
        <v>1714</v>
      </c>
      <c r="J470" s="75">
        <f>J471</f>
        <v>1714</v>
      </c>
    </row>
    <row r="471" spans="1:10" ht="24">
      <c r="A471" s="26"/>
      <c r="B471" s="26"/>
      <c r="C471" s="13" t="s">
        <v>350</v>
      </c>
      <c r="D471" s="13" t="s">
        <v>396</v>
      </c>
      <c r="E471" s="13" t="s">
        <v>181</v>
      </c>
      <c r="F471" s="23"/>
      <c r="G471" s="52" t="s">
        <v>71</v>
      </c>
      <c r="H471" s="76">
        <f>H473</f>
        <v>1911.3</v>
      </c>
      <c r="I471" s="76">
        <f>I473</f>
        <v>1714</v>
      </c>
      <c r="J471" s="76">
        <f>J473</f>
        <v>1714</v>
      </c>
    </row>
    <row r="472" spans="1:10" ht="48">
      <c r="A472" s="26"/>
      <c r="B472" s="26"/>
      <c r="C472" s="13"/>
      <c r="D472" s="13"/>
      <c r="E472" s="13" t="s">
        <v>180</v>
      </c>
      <c r="F472" s="23"/>
      <c r="G472" s="52" t="s">
        <v>68</v>
      </c>
      <c r="H472" s="76"/>
      <c r="I472" s="76"/>
      <c r="J472" s="76"/>
    </row>
    <row r="473" spans="1:10">
      <c r="A473" s="26"/>
      <c r="B473" s="26"/>
      <c r="C473" s="13" t="s">
        <v>350</v>
      </c>
      <c r="D473" s="13" t="s">
        <v>396</v>
      </c>
      <c r="E473" s="13" t="s">
        <v>570</v>
      </c>
      <c r="F473" s="23"/>
      <c r="G473" s="52" t="s">
        <v>187</v>
      </c>
      <c r="H473" s="76">
        <f>H474</f>
        <v>1911.3</v>
      </c>
      <c r="I473" s="76">
        <f>I474</f>
        <v>1714</v>
      </c>
      <c r="J473" s="76">
        <f>J474</f>
        <v>1714</v>
      </c>
    </row>
    <row r="474" spans="1:10" ht="96">
      <c r="A474" s="26"/>
      <c r="B474" s="26"/>
      <c r="C474" s="13" t="s">
        <v>350</v>
      </c>
      <c r="D474" s="13" t="s">
        <v>396</v>
      </c>
      <c r="E474" s="13" t="s">
        <v>570</v>
      </c>
      <c r="F474" s="33" t="s">
        <v>718</v>
      </c>
      <c r="G474" s="53" t="s">
        <v>719</v>
      </c>
      <c r="H474" s="76">
        <f>H475+H476+H477</f>
        <v>1911.3</v>
      </c>
      <c r="I474" s="76">
        <f>I475+I476+I477</f>
        <v>1714</v>
      </c>
      <c r="J474" s="76">
        <f>J475+J476+J477</f>
        <v>1714</v>
      </c>
    </row>
    <row r="475" spans="1:10" ht="36">
      <c r="A475" s="26"/>
      <c r="B475" s="26"/>
      <c r="C475" s="13" t="s">
        <v>350</v>
      </c>
      <c r="D475" s="13" t="s">
        <v>396</v>
      </c>
      <c r="E475" s="13" t="s">
        <v>570</v>
      </c>
      <c r="F475" s="34" t="s">
        <v>720</v>
      </c>
      <c r="G475" s="54" t="s">
        <v>228</v>
      </c>
      <c r="H475" s="76">
        <v>1093</v>
      </c>
      <c r="I475" s="76">
        <v>942</v>
      </c>
      <c r="J475" s="76">
        <v>942</v>
      </c>
    </row>
    <row r="476" spans="1:10" ht="48">
      <c r="A476" s="26"/>
      <c r="B476" s="26"/>
      <c r="C476" s="13" t="s">
        <v>350</v>
      </c>
      <c r="D476" s="13" t="s">
        <v>396</v>
      </c>
      <c r="E476" s="13" t="s">
        <v>570</v>
      </c>
      <c r="F476" s="34" t="s">
        <v>721</v>
      </c>
      <c r="G476" s="54" t="s">
        <v>229</v>
      </c>
      <c r="H476" s="76">
        <v>440.5</v>
      </c>
      <c r="I476" s="76">
        <v>375</v>
      </c>
      <c r="J476" s="76">
        <v>375</v>
      </c>
    </row>
    <row r="477" spans="1:10" ht="72">
      <c r="A477" s="26"/>
      <c r="B477" s="26"/>
      <c r="C477" s="13" t="s">
        <v>350</v>
      </c>
      <c r="D477" s="13" t="s">
        <v>396</v>
      </c>
      <c r="E477" s="13" t="s">
        <v>570</v>
      </c>
      <c r="F477" s="34">
        <v>129</v>
      </c>
      <c r="G477" s="54" t="s">
        <v>230</v>
      </c>
      <c r="H477" s="76">
        <v>377.8</v>
      </c>
      <c r="I477" s="76">
        <v>397</v>
      </c>
      <c r="J477" s="76">
        <v>397</v>
      </c>
    </row>
    <row r="478" spans="1:10" ht="72">
      <c r="A478" s="23"/>
      <c r="B478" s="23"/>
      <c r="C478" s="26" t="s">
        <v>350</v>
      </c>
      <c r="D478" s="26" t="s">
        <v>427</v>
      </c>
      <c r="E478" s="13"/>
      <c r="F478" s="23"/>
      <c r="G478" s="52" t="s">
        <v>62</v>
      </c>
      <c r="H478" s="75">
        <f t="shared" ref="H478:J479" si="58">H479</f>
        <v>2450</v>
      </c>
      <c r="I478" s="75">
        <f t="shared" si="58"/>
        <v>2199</v>
      </c>
      <c r="J478" s="75">
        <f t="shared" si="58"/>
        <v>2199</v>
      </c>
    </row>
    <row r="479" spans="1:10" ht="24">
      <c r="A479" s="23"/>
      <c r="B479" s="23"/>
      <c r="C479" s="23" t="s">
        <v>350</v>
      </c>
      <c r="D479" s="23" t="s">
        <v>427</v>
      </c>
      <c r="E479" s="13" t="s">
        <v>181</v>
      </c>
      <c r="F479" s="23"/>
      <c r="G479" s="52" t="s">
        <v>71</v>
      </c>
      <c r="H479" s="76">
        <f t="shared" si="58"/>
        <v>2450</v>
      </c>
      <c r="I479" s="76">
        <f t="shared" si="58"/>
        <v>2199</v>
      </c>
      <c r="J479" s="76">
        <f t="shared" si="58"/>
        <v>2199</v>
      </c>
    </row>
    <row r="480" spans="1:10" ht="48">
      <c r="A480" s="23"/>
      <c r="B480" s="23"/>
      <c r="C480" s="23" t="s">
        <v>350</v>
      </c>
      <c r="D480" s="23" t="s">
        <v>427</v>
      </c>
      <c r="E480" s="13" t="s">
        <v>180</v>
      </c>
      <c r="F480" s="23"/>
      <c r="G480" s="52" t="s">
        <v>68</v>
      </c>
      <c r="H480" s="76">
        <f>H481+H490</f>
        <v>2450</v>
      </c>
      <c r="I480" s="76">
        <f>I481+I490</f>
        <v>2199</v>
      </c>
      <c r="J480" s="76">
        <f>J481+J490</f>
        <v>2199</v>
      </c>
    </row>
    <row r="481" spans="1:12" ht="48">
      <c r="A481" s="23"/>
      <c r="B481" s="23"/>
      <c r="C481" s="23" t="s">
        <v>350</v>
      </c>
      <c r="D481" s="23" t="s">
        <v>427</v>
      </c>
      <c r="E481" s="13" t="s">
        <v>571</v>
      </c>
      <c r="F481" s="23"/>
      <c r="G481" s="52" t="s">
        <v>714</v>
      </c>
      <c r="H481" s="76">
        <f>H482+H486+H488</f>
        <v>2036</v>
      </c>
      <c r="I481" s="76">
        <f>I482+I486+I488</f>
        <v>1785</v>
      </c>
      <c r="J481" s="76">
        <f>J482+J486+J488</f>
        <v>1785</v>
      </c>
    </row>
    <row r="482" spans="1:12" ht="96">
      <c r="A482" s="23"/>
      <c r="B482" s="23"/>
      <c r="C482" s="23" t="s">
        <v>350</v>
      </c>
      <c r="D482" s="23" t="s">
        <v>427</v>
      </c>
      <c r="E482" s="13" t="s">
        <v>571</v>
      </c>
      <c r="F482" s="33" t="s">
        <v>718</v>
      </c>
      <c r="G482" s="53" t="s">
        <v>719</v>
      </c>
      <c r="H482" s="76">
        <f>H483+H484+H485</f>
        <v>1994</v>
      </c>
      <c r="I482" s="76">
        <f>I483+I484+I485</f>
        <v>1743</v>
      </c>
      <c r="J482" s="76">
        <f>J483+J484+J485</f>
        <v>1743</v>
      </c>
    </row>
    <row r="483" spans="1:12" ht="36">
      <c r="A483" s="23"/>
      <c r="B483" s="23"/>
      <c r="C483" s="23" t="s">
        <v>350</v>
      </c>
      <c r="D483" s="23" t="s">
        <v>427</v>
      </c>
      <c r="E483" s="13" t="s">
        <v>571</v>
      </c>
      <c r="F483" s="34" t="s">
        <v>720</v>
      </c>
      <c r="G483" s="54" t="s">
        <v>228</v>
      </c>
      <c r="H483" s="76">
        <v>1296</v>
      </c>
      <c r="I483" s="76">
        <v>1102</v>
      </c>
      <c r="J483" s="76">
        <v>1102</v>
      </c>
    </row>
    <row r="484" spans="1:12" ht="48">
      <c r="A484" s="23"/>
      <c r="B484" s="23"/>
      <c r="C484" s="23" t="s">
        <v>350</v>
      </c>
      <c r="D484" s="23" t="s">
        <v>427</v>
      </c>
      <c r="E484" s="13" t="s">
        <v>571</v>
      </c>
      <c r="F484" s="34" t="s">
        <v>721</v>
      </c>
      <c r="G484" s="54" t="s">
        <v>229</v>
      </c>
      <c r="H484" s="76">
        <v>320.19</v>
      </c>
      <c r="I484" s="76">
        <v>237</v>
      </c>
      <c r="J484" s="76">
        <v>237</v>
      </c>
    </row>
    <row r="485" spans="1:12" ht="72">
      <c r="A485" s="23"/>
      <c r="B485" s="23"/>
      <c r="C485" s="23" t="s">
        <v>350</v>
      </c>
      <c r="D485" s="23" t="s">
        <v>427</v>
      </c>
      <c r="E485" s="13" t="s">
        <v>571</v>
      </c>
      <c r="F485" s="34">
        <v>129</v>
      </c>
      <c r="G485" s="54" t="s">
        <v>230</v>
      </c>
      <c r="H485" s="76">
        <v>377.81</v>
      </c>
      <c r="I485" s="76">
        <v>404</v>
      </c>
      <c r="J485" s="76">
        <v>404</v>
      </c>
    </row>
    <row r="486" spans="1:12" ht="36">
      <c r="A486" s="23"/>
      <c r="B486" s="23"/>
      <c r="C486" s="23" t="s">
        <v>350</v>
      </c>
      <c r="D486" s="23" t="s">
        <v>427</v>
      </c>
      <c r="E486" s="13" t="s">
        <v>571</v>
      </c>
      <c r="F486" s="33" t="s">
        <v>352</v>
      </c>
      <c r="G486" s="53" t="s">
        <v>353</v>
      </c>
      <c r="H486" s="76">
        <f>H487</f>
        <v>40</v>
      </c>
      <c r="I486" s="76">
        <f>I487</f>
        <v>40</v>
      </c>
      <c r="J486" s="76">
        <f>J487</f>
        <v>40</v>
      </c>
    </row>
    <row r="487" spans="1:12" ht="36">
      <c r="A487" s="23"/>
      <c r="B487" s="23"/>
      <c r="C487" s="23" t="s">
        <v>350</v>
      </c>
      <c r="D487" s="23" t="s">
        <v>427</v>
      </c>
      <c r="E487" s="13" t="s">
        <v>571</v>
      </c>
      <c r="F487" s="23" t="s">
        <v>354</v>
      </c>
      <c r="G487" s="52" t="s">
        <v>336</v>
      </c>
      <c r="H487" s="76">
        <v>40</v>
      </c>
      <c r="I487" s="76">
        <v>40</v>
      </c>
      <c r="J487" s="76">
        <v>40</v>
      </c>
    </row>
    <row r="488" spans="1:12">
      <c r="A488" s="23"/>
      <c r="B488" s="23"/>
      <c r="C488" s="23" t="s">
        <v>350</v>
      </c>
      <c r="D488" s="23" t="s">
        <v>427</v>
      </c>
      <c r="E488" s="13" t="s">
        <v>571</v>
      </c>
      <c r="F488" s="33" t="s">
        <v>358</v>
      </c>
      <c r="G488" s="53" t="s">
        <v>359</v>
      </c>
      <c r="H488" s="76">
        <f>H489</f>
        <v>2</v>
      </c>
      <c r="I488" s="76">
        <f>I489</f>
        <v>2</v>
      </c>
      <c r="J488" s="76">
        <f>J489</f>
        <v>2</v>
      </c>
    </row>
    <row r="489" spans="1:12">
      <c r="A489" s="23"/>
      <c r="B489" s="23"/>
      <c r="C489" s="23" t="s">
        <v>350</v>
      </c>
      <c r="D489" s="23" t="s">
        <v>427</v>
      </c>
      <c r="E489" s="13" t="s">
        <v>571</v>
      </c>
      <c r="F489" s="23">
        <v>853</v>
      </c>
      <c r="G489" s="54" t="s">
        <v>709</v>
      </c>
      <c r="H489" s="76">
        <v>2</v>
      </c>
      <c r="I489" s="76">
        <v>2</v>
      </c>
      <c r="J489" s="76">
        <v>2</v>
      </c>
    </row>
    <row r="490" spans="1:12" ht="72">
      <c r="A490" s="23"/>
      <c r="B490" s="23"/>
      <c r="C490" s="23" t="s">
        <v>350</v>
      </c>
      <c r="D490" s="23" t="s">
        <v>427</v>
      </c>
      <c r="E490" s="13" t="s">
        <v>558</v>
      </c>
      <c r="F490" s="23"/>
      <c r="G490" s="54" t="s">
        <v>57</v>
      </c>
      <c r="H490" s="76">
        <f>H491</f>
        <v>414</v>
      </c>
      <c r="I490" s="76">
        <f>I491</f>
        <v>414</v>
      </c>
      <c r="J490" s="76">
        <f>J491</f>
        <v>414</v>
      </c>
    </row>
    <row r="491" spans="1:12" ht="96">
      <c r="A491" s="23"/>
      <c r="B491" s="23"/>
      <c r="C491" s="23" t="s">
        <v>350</v>
      </c>
      <c r="D491" s="23" t="s">
        <v>427</v>
      </c>
      <c r="E491" s="13" t="s">
        <v>558</v>
      </c>
      <c r="F491" s="33" t="s">
        <v>718</v>
      </c>
      <c r="G491" s="53" t="s">
        <v>719</v>
      </c>
      <c r="H491" s="76">
        <f>H492+H494+H493</f>
        <v>414</v>
      </c>
      <c r="I491" s="76">
        <f>I492+I494+I493</f>
        <v>414</v>
      </c>
      <c r="J491" s="76">
        <f>J492+J494+J493</f>
        <v>414</v>
      </c>
    </row>
    <row r="492" spans="1:12" ht="36">
      <c r="A492" s="23"/>
      <c r="B492" s="23"/>
      <c r="C492" s="23" t="s">
        <v>350</v>
      </c>
      <c r="D492" s="23" t="s">
        <v>427</v>
      </c>
      <c r="E492" s="13" t="s">
        <v>558</v>
      </c>
      <c r="F492" s="34" t="s">
        <v>720</v>
      </c>
      <c r="G492" s="54" t="s">
        <v>228</v>
      </c>
      <c r="H492" s="76">
        <v>255</v>
      </c>
      <c r="I492" s="76">
        <v>255</v>
      </c>
      <c r="J492" s="76">
        <v>255</v>
      </c>
    </row>
    <row r="493" spans="1:12" ht="24">
      <c r="A493" s="23"/>
      <c r="B493" s="23"/>
      <c r="C493" s="23" t="s">
        <v>350</v>
      </c>
      <c r="D493" s="23" t="s">
        <v>427</v>
      </c>
      <c r="E493" s="13" t="s">
        <v>558</v>
      </c>
      <c r="F493" s="34" t="s">
        <v>721</v>
      </c>
      <c r="G493" s="54" t="s">
        <v>722</v>
      </c>
      <c r="H493" s="76">
        <v>64.811999999999998</v>
      </c>
      <c r="I493" s="76">
        <v>62</v>
      </c>
      <c r="J493" s="76">
        <v>62</v>
      </c>
    </row>
    <row r="494" spans="1:12" ht="72">
      <c r="A494" s="23"/>
      <c r="B494" s="23"/>
      <c r="C494" s="23" t="s">
        <v>350</v>
      </c>
      <c r="D494" s="23" t="s">
        <v>427</v>
      </c>
      <c r="E494" s="13" t="s">
        <v>558</v>
      </c>
      <c r="F494" s="34">
        <v>129</v>
      </c>
      <c r="G494" s="54" t="s">
        <v>230</v>
      </c>
      <c r="H494" s="76">
        <v>94.188000000000002</v>
      </c>
      <c r="I494" s="76">
        <v>97</v>
      </c>
      <c r="J494" s="76">
        <v>97</v>
      </c>
      <c r="K494" s="111"/>
      <c r="L494" s="111"/>
    </row>
    <row r="495" spans="1:12" ht="48">
      <c r="A495" s="26">
        <v>3</v>
      </c>
      <c r="B495" s="26">
        <v>619</v>
      </c>
      <c r="C495" s="23"/>
      <c r="D495" s="23"/>
      <c r="E495" s="13"/>
      <c r="F495" s="23"/>
      <c r="G495" s="56" t="s">
        <v>174</v>
      </c>
      <c r="H495" s="75">
        <f>H496+H526</f>
        <v>36791.700000000004</v>
      </c>
      <c r="I495" s="75">
        <f>I496+I527</f>
        <v>9990.2999999999993</v>
      </c>
      <c r="J495" s="75">
        <f>J496+J527</f>
        <v>8990.2999999999993</v>
      </c>
      <c r="K495" s="114"/>
      <c r="L495" s="117"/>
    </row>
    <row r="496" spans="1:12">
      <c r="A496" s="23"/>
      <c r="B496" s="26"/>
      <c r="C496" s="26" t="s">
        <v>350</v>
      </c>
      <c r="D496" s="26" t="s">
        <v>344</v>
      </c>
      <c r="E496" s="27"/>
      <c r="F496" s="26"/>
      <c r="G496" s="51" t="s">
        <v>22</v>
      </c>
      <c r="H496" s="75">
        <f t="shared" ref="H496:J497" si="59">H497</f>
        <v>36117.300000000003</v>
      </c>
      <c r="I496" s="75">
        <f t="shared" si="59"/>
        <v>8490.2999999999993</v>
      </c>
      <c r="J496" s="75">
        <f t="shared" si="59"/>
        <v>8490.2999999999993</v>
      </c>
      <c r="K496" s="111"/>
      <c r="L496" s="111"/>
    </row>
    <row r="497" spans="1:12">
      <c r="A497" s="23"/>
      <c r="B497" s="26"/>
      <c r="C497" s="26" t="s">
        <v>350</v>
      </c>
      <c r="D497" s="26" t="s">
        <v>24</v>
      </c>
      <c r="E497" s="27"/>
      <c r="F497" s="26"/>
      <c r="G497" s="51" t="s">
        <v>25</v>
      </c>
      <c r="H497" s="75">
        <f>H498</f>
        <v>36117.300000000003</v>
      </c>
      <c r="I497" s="75">
        <f t="shared" si="59"/>
        <v>8490.2999999999993</v>
      </c>
      <c r="J497" s="75">
        <f t="shared" si="59"/>
        <v>8490.2999999999993</v>
      </c>
      <c r="K497" s="111"/>
      <c r="L497" s="111"/>
    </row>
    <row r="498" spans="1:12" ht="24">
      <c r="A498" s="23"/>
      <c r="B498" s="23"/>
      <c r="C498" s="23" t="s">
        <v>350</v>
      </c>
      <c r="D498" s="23" t="s">
        <v>24</v>
      </c>
      <c r="E498" s="13" t="s">
        <v>181</v>
      </c>
      <c r="F498" s="23"/>
      <c r="G498" s="52" t="s">
        <v>71</v>
      </c>
      <c r="H498" s="76">
        <f>H499+H514</f>
        <v>36117.300000000003</v>
      </c>
      <c r="I498" s="76">
        <f>I499+I514</f>
        <v>8490.2999999999993</v>
      </c>
      <c r="J498" s="76">
        <f>J499+J514</f>
        <v>8490.2999999999993</v>
      </c>
    </row>
    <row r="499" spans="1:12" ht="48">
      <c r="A499" s="23"/>
      <c r="B499" s="23"/>
      <c r="C499" s="23" t="s">
        <v>350</v>
      </c>
      <c r="D499" s="23" t="s">
        <v>24</v>
      </c>
      <c r="E499" s="13" t="s">
        <v>180</v>
      </c>
      <c r="F499" s="23"/>
      <c r="G499" s="52" t="s">
        <v>68</v>
      </c>
      <c r="H499" s="76">
        <f>H500+H509</f>
        <v>7469.5300000000007</v>
      </c>
      <c r="I499" s="76">
        <f>I500+I509</f>
        <v>7442.3</v>
      </c>
      <c r="J499" s="76">
        <f>J500+J509</f>
        <v>7442.3</v>
      </c>
    </row>
    <row r="500" spans="1:12" ht="48">
      <c r="A500" s="23"/>
      <c r="B500" s="23"/>
      <c r="C500" s="23" t="s">
        <v>350</v>
      </c>
      <c r="D500" s="23" t="s">
        <v>24</v>
      </c>
      <c r="E500" s="13" t="s">
        <v>445</v>
      </c>
      <c r="F500" s="23"/>
      <c r="G500" s="52" t="s">
        <v>182</v>
      </c>
      <c r="H500" s="76">
        <f>H501+H505+H507</f>
        <v>3734.8300000000004</v>
      </c>
      <c r="I500" s="76">
        <f>I501+I505</f>
        <v>3707.3</v>
      </c>
      <c r="J500" s="76">
        <f>J501+J505</f>
        <v>3707.3</v>
      </c>
    </row>
    <row r="501" spans="1:12" ht="96">
      <c r="A501" s="23"/>
      <c r="B501" s="23"/>
      <c r="C501" s="23" t="s">
        <v>350</v>
      </c>
      <c r="D501" s="23" t="s">
        <v>24</v>
      </c>
      <c r="E501" s="13" t="s">
        <v>445</v>
      </c>
      <c r="F501" s="33" t="s">
        <v>718</v>
      </c>
      <c r="G501" s="53" t="s">
        <v>719</v>
      </c>
      <c r="H501" s="76">
        <f>H502+H503+H504</f>
        <v>3455.7000000000003</v>
      </c>
      <c r="I501" s="76">
        <f>I502+I503+I504</f>
        <v>3455.7000000000003</v>
      </c>
      <c r="J501" s="76">
        <f>J502+J503+J504</f>
        <v>3455.7000000000003</v>
      </c>
    </row>
    <row r="502" spans="1:12" ht="36">
      <c r="A502" s="23"/>
      <c r="B502" s="23"/>
      <c r="C502" s="23" t="s">
        <v>350</v>
      </c>
      <c r="D502" s="23" t="s">
        <v>24</v>
      </c>
      <c r="E502" s="13" t="s">
        <v>445</v>
      </c>
      <c r="F502" s="34" t="s">
        <v>720</v>
      </c>
      <c r="G502" s="54" t="s">
        <v>228</v>
      </c>
      <c r="H502" s="76">
        <v>2081.8000000000002</v>
      </c>
      <c r="I502" s="76">
        <v>2081.8000000000002</v>
      </c>
      <c r="J502" s="76">
        <v>2081.8000000000002</v>
      </c>
    </row>
    <row r="503" spans="1:12" ht="24">
      <c r="A503" s="23"/>
      <c r="B503" s="23"/>
      <c r="C503" s="23" t="s">
        <v>350</v>
      </c>
      <c r="D503" s="23" t="s">
        <v>24</v>
      </c>
      <c r="E503" s="13" t="s">
        <v>445</v>
      </c>
      <c r="F503" s="34" t="s">
        <v>721</v>
      </c>
      <c r="G503" s="54" t="s">
        <v>722</v>
      </c>
      <c r="H503" s="76">
        <v>572.4</v>
      </c>
      <c r="I503" s="76">
        <v>572.4</v>
      </c>
      <c r="J503" s="76">
        <v>572.4</v>
      </c>
    </row>
    <row r="504" spans="1:12" ht="72">
      <c r="A504" s="23"/>
      <c r="B504" s="23"/>
      <c r="C504" s="23" t="s">
        <v>350</v>
      </c>
      <c r="D504" s="23" t="s">
        <v>24</v>
      </c>
      <c r="E504" s="13" t="s">
        <v>445</v>
      </c>
      <c r="F504" s="34">
        <v>129</v>
      </c>
      <c r="G504" s="54" t="s">
        <v>230</v>
      </c>
      <c r="H504" s="76">
        <v>801.5</v>
      </c>
      <c r="I504" s="76">
        <v>801.5</v>
      </c>
      <c r="J504" s="76">
        <v>801.5</v>
      </c>
    </row>
    <row r="505" spans="1:12" ht="36">
      <c r="A505" s="23"/>
      <c r="B505" s="23"/>
      <c r="C505" s="23" t="s">
        <v>350</v>
      </c>
      <c r="D505" s="23" t="s">
        <v>24</v>
      </c>
      <c r="E505" s="13" t="s">
        <v>445</v>
      </c>
      <c r="F505" s="33" t="s">
        <v>352</v>
      </c>
      <c r="G505" s="53" t="s">
        <v>353</v>
      </c>
      <c r="H505" s="76">
        <f>H506</f>
        <v>278.83</v>
      </c>
      <c r="I505" s="76">
        <f>I506</f>
        <v>251.6</v>
      </c>
      <c r="J505" s="76">
        <f>J506</f>
        <v>251.6</v>
      </c>
    </row>
    <row r="506" spans="1:12" ht="36">
      <c r="A506" s="23"/>
      <c r="B506" s="23"/>
      <c r="C506" s="23" t="s">
        <v>350</v>
      </c>
      <c r="D506" s="23" t="s">
        <v>24</v>
      </c>
      <c r="E506" s="13" t="s">
        <v>445</v>
      </c>
      <c r="F506" s="23" t="s">
        <v>354</v>
      </c>
      <c r="G506" s="52" t="s">
        <v>336</v>
      </c>
      <c r="H506" s="76">
        <v>278.83</v>
      </c>
      <c r="I506" s="76">
        <v>251.6</v>
      </c>
      <c r="J506" s="76">
        <v>251.6</v>
      </c>
    </row>
    <row r="507" spans="1:12">
      <c r="A507" s="23"/>
      <c r="B507" s="23"/>
      <c r="C507" s="23" t="s">
        <v>350</v>
      </c>
      <c r="D507" s="23" t="s">
        <v>24</v>
      </c>
      <c r="E507" s="13" t="s">
        <v>445</v>
      </c>
      <c r="F507" s="33" t="s">
        <v>358</v>
      </c>
      <c r="G507" s="53" t="s">
        <v>359</v>
      </c>
      <c r="H507" s="76">
        <f>H508</f>
        <v>0.3</v>
      </c>
      <c r="I507" s="76"/>
      <c r="J507" s="76"/>
    </row>
    <row r="508" spans="1:12">
      <c r="A508" s="23"/>
      <c r="B508" s="23"/>
      <c r="C508" s="23" t="s">
        <v>350</v>
      </c>
      <c r="D508" s="23" t="s">
        <v>24</v>
      </c>
      <c r="E508" s="13" t="s">
        <v>445</v>
      </c>
      <c r="F508" s="23">
        <v>853</v>
      </c>
      <c r="G508" s="54" t="s">
        <v>709</v>
      </c>
      <c r="H508" s="76">
        <v>0.3</v>
      </c>
      <c r="I508" s="76"/>
      <c r="J508" s="76"/>
    </row>
    <row r="509" spans="1:12" ht="72">
      <c r="A509" s="23"/>
      <c r="B509" s="23"/>
      <c r="C509" s="23" t="s">
        <v>350</v>
      </c>
      <c r="D509" s="23" t="s">
        <v>24</v>
      </c>
      <c r="E509" s="13" t="s">
        <v>447</v>
      </c>
      <c r="F509" s="34"/>
      <c r="G509" s="54" t="s">
        <v>673</v>
      </c>
      <c r="H509" s="76">
        <f>H511+H512+H513</f>
        <v>3734.7</v>
      </c>
      <c r="I509" s="76">
        <f>I511+I512+I513</f>
        <v>3735</v>
      </c>
      <c r="J509" s="76">
        <f>J511+J512+J513</f>
        <v>3735</v>
      </c>
    </row>
    <row r="510" spans="1:12" ht="96">
      <c r="A510" s="23"/>
      <c r="B510" s="23"/>
      <c r="C510" s="23" t="s">
        <v>350</v>
      </c>
      <c r="D510" s="23" t="s">
        <v>24</v>
      </c>
      <c r="E510" s="13" t="s">
        <v>447</v>
      </c>
      <c r="F510" s="33" t="s">
        <v>718</v>
      </c>
      <c r="G510" s="53" t="s">
        <v>719</v>
      </c>
      <c r="H510" s="76">
        <f>H511+H512+H513</f>
        <v>3734.7</v>
      </c>
      <c r="I510" s="76">
        <f>I511+I512+I513</f>
        <v>3735</v>
      </c>
      <c r="J510" s="76">
        <f>J511+J512+J513</f>
        <v>3735</v>
      </c>
    </row>
    <row r="511" spans="1:12" ht="36">
      <c r="A511" s="23"/>
      <c r="B511" s="23"/>
      <c r="C511" s="23" t="s">
        <v>350</v>
      </c>
      <c r="D511" s="23" t="s">
        <v>24</v>
      </c>
      <c r="E511" s="13" t="s">
        <v>447</v>
      </c>
      <c r="F511" s="34" t="s">
        <v>720</v>
      </c>
      <c r="G511" s="54" t="s">
        <v>228</v>
      </c>
      <c r="H511" s="76">
        <v>2295</v>
      </c>
      <c r="I511" s="76">
        <v>2295</v>
      </c>
      <c r="J511" s="76">
        <v>2295</v>
      </c>
    </row>
    <row r="512" spans="1:12" ht="24">
      <c r="A512" s="23"/>
      <c r="B512" s="23"/>
      <c r="C512" s="23" t="s">
        <v>350</v>
      </c>
      <c r="D512" s="23" t="s">
        <v>24</v>
      </c>
      <c r="E512" s="13" t="s">
        <v>447</v>
      </c>
      <c r="F512" s="34" t="s">
        <v>721</v>
      </c>
      <c r="G512" s="54" t="s">
        <v>722</v>
      </c>
      <c r="H512" s="76">
        <v>574</v>
      </c>
      <c r="I512" s="76">
        <v>574</v>
      </c>
      <c r="J512" s="76">
        <v>574</v>
      </c>
    </row>
    <row r="513" spans="1:10" ht="72">
      <c r="A513" s="23"/>
      <c r="B513" s="23"/>
      <c r="C513" s="23" t="s">
        <v>350</v>
      </c>
      <c r="D513" s="23" t="s">
        <v>24</v>
      </c>
      <c r="E513" s="13" t="s">
        <v>447</v>
      </c>
      <c r="F513" s="34">
        <v>129</v>
      </c>
      <c r="G513" s="54" t="s">
        <v>230</v>
      </c>
      <c r="H513" s="76">
        <v>865.7</v>
      </c>
      <c r="I513" s="76">
        <v>866</v>
      </c>
      <c r="J513" s="76">
        <v>866</v>
      </c>
    </row>
    <row r="514" spans="1:10" ht="48">
      <c r="A514" s="23"/>
      <c r="B514" s="23"/>
      <c r="C514" s="13" t="s">
        <v>350</v>
      </c>
      <c r="D514" s="13">
        <v>13</v>
      </c>
      <c r="E514" s="13" t="s">
        <v>515</v>
      </c>
      <c r="F514" s="23"/>
      <c r="G514" s="52" t="s">
        <v>516</v>
      </c>
      <c r="H514" s="76">
        <f>H515+H519+H521+H523</f>
        <v>28647.77</v>
      </c>
      <c r="I514" s="76">
        <f>I515+I519+I521</f>
        <v>1048</v>
      </c>
      <c r="J514" s="76">
        <f>J515+J519+J521</f>
        <v>1048</v>
      </c>
    </row>
    <row r="515" spans="1:10" ht="48">
      <c r="A515" s="23"/>
      <c r="B515" s="23"/>
      <c r="C515" s="13" t="s">
        <v>350</v>
      </c>
      <c r="D515" s="13">
        <v>13</v>
      </c>
      <c r="E515" s="13" t="s">
        <v>575</v>
      </c>
      <c r="F515" s="23"/>
      <c r="G515" s="52" t="s">
        <v>517</v>
      </c>
      <c r="H515" s="83">
        <f t="shared" ref="H515:J516" si="60">H516</f>
        <v>425.87</v>
      </c>
      <c r="I515" s="83">
        <f t="shared" si="60"/>
        <v>500</v>
      </c>
      <c r="J515" s="83">
        <f t="shared" si="60"/>
        <v>500</v>
      </c>
    </row>
    <row r="516" spans="1:10" ht="36">
      <c r="A516" s="23"/>
      <c r="B516" s="23"/>
      <c r="C516" s="13" t="s">
        <v>350</v>
      </c>
      <c r="D516" s="13">
        <v>13</v>
      </c>
      <c r="E516" s="13" t="s">
        <v>575</v>
      </c>
      <c r="F516" s="33" t="s">
        <v>352</v>
      </c>
      <c r="G516" s="53" t="s">
        <v>353</v>
      </c>
      <c r="H516" s="83">
        <f t="shared" si="60"/>
        <v>425.87</v>
      </c>
      <c r="I516" s="83">
        <f t="shared" si="60"/>
        <v>500</v>
      </c>
      <c r="J516" s="83">
        <f t="shared" si="60"/>
        <v>500</v>
      </c>
    </row>
    <row r="517" spans="1:10" ht="36">
      <c r="A517" s="23"/>
      <c r="B517" s="23"/>
      <c r="C517" s="13" t="s">
        <v>350</v>
      </c>
      <c r="D517" s="13">
        <v>13</v>
      </c>
      <c r="E517" s="13" t="s">
        <v>575</v>
      </c>
      <c r="F517" s="23" t="s">
        <v>354</v>
      </c>
      <c r="G517" s="52" t="s">
        <v>336</v>
      </c>
      <c r="H517" s="83">
        <v>425.87</v>
      </c>
      <c r="I517" s="83">
        <v>500</v>
      </c>
      <c r="J517" s="83">
        <v>500</v>
      </c>
    </row>
    <row r="518" spans="1:10" ht="24">
      <c r="A518" s="23"/>
      <c r="B518" s="23"/>
      <c r="C518" s="13" t="s">
        <v>350</v>
      </c>
      <c r="D518" s="13">
        <v>13</v>
      </c>
      <c r="E518" s="13" t="s">
        <v>668</v>
      </c>
      <c r="F518" s="23"/>
      <c r="G518" s="52" t="s">
        <v>518</v>
      </c>
      <c r="H518" s="83">
        <f>H519+H521</f>
        <v>28210</v>
      </c>
      <c r="I518" s="83">
        <f>I519+I521</f>
        <v>548</v>
      </c>
      <c r="J518" s="83">
        <f>J519+J521</f>
        <v>548</v>
      </c>
    </row>
    <row r="519" spans="1:10" ht="36">
      <c r="A519" s="23"/>
      <c r="B519" s="23"/>
      <c r="C519" s="13" t="s">
        <v>350</v>
      </c>
      <c r="D519" s="13">
        <v>13</v>
      </c>
      <c r="E519" s="13" t="s">
        <v>668</v>
      </c>
      <c r="F519" s="33" t="s">
        <v>352</v>
      </c>
      <c r="G519" s="53" t="s">
        <v>353</v>
      </c>
      <c r="H519" s="83">
        <f>H520</f>
        <v>1210</v>
      </c>
      <c r="I519" s="83">
        <f>I520</f>
        <v>548</v>
      </c>
      <c r="J519" s="83">
        <f>J520</f>
        <v>548</v>
      </c>
    </row>
    <row r="520" spans="1:10" ht="36">
      <c r="A520" s="23"/>
      <c r="B520" s="23"/>
      <c r="C520" s="13" t="s">
        <v>350</v>
      </c>
      <c r="D520" s="13">
        <v>13</v>
      </c>
      <c r="E520" s="13" t="s">
        <v>668</v>
      </c>
      <c r="F520" s="23" t="s">
        <v>354</v>
      </c>
      <c r="G520" s="52" t="s">
        <v>336</v>
      </c>
      <c r="H520" s="83">
        <v>1210</v>
      </c>
      <c r="I520" s="83">
        <v>548</v>
      </c>
      <c r="J520" s="83">
        <v>548</v>
      </c>
    </row>
    <row r="521" spans="1:10">
      <c r="A521" s="23"/>
      <c r="B521" s="23"/>
      <c r="C521" s="13" t="s">
        <v>350</v>
      </c>
      <c r="D521" s="13">
        <v>13</v>
      </c>
      <c r="E521" s="13" t="s">
        <v>668</v>
      </c>
      <c r="F521" s="33" t="s">
        <v>358</v>
      </c>
      <c r="G521" s="53" t="s">
        <v>359</v>
      </c>
      <c r="H521" s="76">
        <f>H522</f>
        <v>27000</v>
      </c>
      <c r="I521" s="76">
        <f>I522</f>
        <v>0</v>
      </c>
      <c r="J521" s="76">
        <f>J522</f>
        <v>0</v>
      </c>
    </row>
    <row r="522" spans="1:10" ht="48">
      <c r="A522" s="23"/>
      <c r="B522" s="23"/>
      <c r="C522" s="13" t="s">
        <v>350</v>
      </c>
      <c r="D522" s="13">
        <v>13</v>
      </c>
      <c r="E522" s="13" t="s">
        <v>668</v>
      </c>
      <c r="F522" s="23">
        <v>831</v>
      </c>
      <c r="G522" s="52" t="s">
        <v>710</v>
      </c>
      <c r="H522" s="76">
        <v>27000</v>
      </c>
      <c r="I522" s="76"/>
      <c r="J522" s="76"/>
    </row>
    <row r="523" spans="1:10" ht="48">
      <c r="A523" s="23"/>
      <c r="B523" s="23"/>
      <c r="C523" s="13" t="s">
        <v>350</v>
      </c>
      <c r="D523" s="13">
        <v>13</v>
      </c>
      <c r="E523" s="13" t="s">
        <v>2</v>
      </c>
      <c r="F523" s="23"/>
      <c r="G523" s="52" t="s">
        <v>393</v>
      </c>
      <c r="H523" s="76">
        <f>H524</f>
        <v>11.9</v>
      </c>
      <c r="I523" s="76"/>
      <c r="J523" s="76"/>
    </row>
    <row r="524" spans="1:10" ht="36">
      <c r="A524" s="23"/>
      <c r="B524" s="23"/>
      <c r="C524" s="13" t="s">
        <v>350</v>
      </c>
      <c r="D524" s="13">
        <v>13</v>
      </c>
      <c r="E524" s="13" t="s">
        <v>2</v>
      </c>
      <c r="F524" s="33" t="s">
        <v>352</v>
      </c>
      <c r="G524" s="53" t="s">
        <v>353</v>
      </c>
      <c r="H524" s="76">
        <f>H525</f>
        <v>11.9</v>
      </c>
      <c r="I524" s="76"/>
      <c r="J524" s="76"/>
    </row>
    <row r="525" spans="1:10" ht="36">
      <c r="A525" s="23"/>
      <c r="B525" s="23"/>
      <c r="C525" s="13" t="s">
        <v>350</v>
      </c>
      <c r="D525" s="13">
        <v>13</v>
      </c>
      <c r="E525" s="13" t="s">
        <v>2</v>
      </c>
      <c r="F525" s="23" t="s">
        <v>354</v>
      </c>
      <c r="G525" s="52" t="s">
        <v>336</v>
      </c>
      <c r="H525" s="76">
        <v>11.9</v>
      </c>
      <c r="I525" s="76"/>
      <c r="J525" s="76"/>
    </row>
    <row r="526" spans="1:10">
      <c r="A526" s="23"/>
      <c r="B526" s="23"/>
      <c r="C526" s="26" t="s">
        <v>343</v>
      </c>
      <c r="D526" s="26" t="s">
        <v>344</v>
      </c>
      <c r="E526" s="27"/>
      <c r="F526" s="23"/>
      <c r="G526" s="56" t="s">
        <v>349</v>
      </c>
      <c r="H526" s="84">
        <f t="shared" ref="H526:J527" si="61">H527</f>
        <v>674.4</v>
      </c>
      <c r="I526" s="84">
        <f t="shared" si="61"/>
        <v>1500</v>
      </c>
      <c r="J526" s="84">
        <f t="shared" si="61"/>
        <v>500</v>
      </c>
    </row>
    <row r="527" spans="1:10" ht="24">
      <c r="A527" s="23"/>
      <c r="B527" s="23"/>
      <c r="C527" s="26" t="s">
        <v>343</v>
      </c>
      <c r="D527" s="26" t="s">
        <v>454</v>
      </c>
      <c r="E527" s="27"/>
      <c r="F527" s="23"/>
      <c r="G527" s="60" t="s">
        <v>29</v>
      </c>
      <c r="H527" s="75">
        <f t="shared" si="61"/>
        <v>674.4</v>
      </c>
      <c r="I527" s="75">
        <f t="shared" si="61"/>
        <v>1500</v>
      </c>
      <c r="J527" s="75">
        <f t="shared" si="61"/>
        <v>500</v>
      </c>
    </row>
    <row r="528" spans="1:10">
      <c r="A528" s="23"/>
      <c r="B528" s="23"/>
      <c r="C528" s="23" t="s">
        <v>343</v>
      </c>
      <c r="D528" s="23" t="s">
        <v>454</v>
      </c>
      <c r="E528" s="13" t="s">
        <v>181</v>
      </c>
      <c r="F528" s="13"/>
      <c r="G528" s="57" t="s">
        <v>71</v>
      </c>
      <c r="H528" s="76">
        <f>H532</f>
        <v>674.4</v>
      </c>
      <c r="I528" s="76">
        <f>I532</f>
        <v>1500</v>
      </c>
      <c r="J528" s="76">
        <f>J532</f>
        <v>500</v>
      </c>
    </row>
    <row r="529" spans="1:10" ht="48">
      <c r="A529" s="23"/>
      <c r="B529" s="23"/>
      <c r="C529" s="23" t="s">
        <v>343</v>
      </c>
      <c r="D529" s="23" t="s">
        <v>454</v>
      </c>
      <c r="E529" s="13" t="s">
        <v>515</v>
      </c>
      <c r="F529" s="23"/>
      <c r="G529" s="52" t="s">
        <v>516</v>
      </c>
      <c r="H529" s="76">
        <f>H531</f>
        <v>674.4</v>
      </c>
      <c r="I529" s="76">
        <f>I531</f>
        <v>1500</v>
      </c>
      <c r="J529" s="76">
        <f>J531</f>
        <v>500</v>
      </c>
    </row>
    <row r="530" spans="1:10" ht="36">
      <c r="A530" s="23"/>
      <c r="B530" s="23"/>
      <c r="C530" s="23" t="s">
        <v>343</v>
      </c>
      <c r="D530" s="23" t="s">
        <v>454</v>
      </c>
      <c r="E530" s="13" t="s">
        <v>600</v>
      </c>
      <c r="F530" s="13"/>
      <c r="G530" s="52" t="s">
        <v>519</v>
      </c>
      <c r="H530" s="76">
        <f t="shared" ref="H530:J531" si="62">H531</f>
        <v>674.4</v>
      </c>
      <c r="I530" s="76">
        <f t="shared" si="62"/>
        <v>1500</v>
      </c>
      <c r="J530" s="76">
        <f t="shared" si="62"/>
        <v>500</v>
      </c>
    </row>
    <row r="531" spans="1:10" ht="36">
      <c r="A531" s="23"/>
      <c r="B531" s="23"/>
      <c r="C531" s="23" t="s">
        <v>343</v>
      </c>
      <c r="D531" s="23" t="s">
        <v>454</v>
      </c>
      <c r="E531" s="13" t="s">
        <v>600</v>
      </c>
      <c r="F531" s="33" t="s">
        <v>352</v>
      </c>
      <c r="G531" s="53" t="s">
        <v>353</v>
      </c>
      <c r="H531" s="76">
        <f t="shared" si="62"/>
        <v>674.4</v>
      </c>
      <c r="I531" s="76">
        <f t="shared" si="62"/>
        <v>1500</v>
      </c>
      <c r="J531" s="76">
        <f t="shared" si="62"/>
        <v>500</v>
      </c>
    </row>
    <row r="532" spans="1:10" ht="36">
      <c r="A532" s="23"/>
      <c r="B532" s="23"/>
      <c r="C532" s="23" t="s">
        <v>343</v>
      </c>
      <c r="D532" s="23" t="s">
        <v>454</v>
      </c>
      <c r="E532" s="13" t="s">
        <v>600</v>
      </c>
      <c r="F532" s="23" t="s">
        <v>354</v>
      </c>
      <c r="G532" s="52" t="s">
        <v>336</v>
      </c>
      <c r="H532" s="76">
        <v>674.4</v>
      </c>
      <c r="I532" s="76">
        <v>1500</v>
      </c>
      <c r="J532" s="76">
        <v>500</v>
      </c>
    </row>
    <row r="533" spans="1:10" ht="36">
      <c r="A533" s="26">
        <v>4</v>
      </c>
      <c r="B533" s="26">
        <v>692</v>
      </c>
      <c r="C533" s="23"/>
      <c r="D533" s="23"/>
      <c r="E533" s="13"/>
      <c r="F533" s="23"/>
      <c r="G533" s="56" t="s">
        <v>175</v>
      </c>
      <c r="H533" s="75">
        <f>H534+H569+H562+H554</f>
        <v>12033.33</v>
      </c>
      <c r="I533" s="75">
        <f>I534+I569+I562</f>
        <v>11052.7</v>
      </c>
      <c r="J533" s="75">
        <f>J534+J569+J562</f>
        <v>11110.429999999998</v>
      </c>
    </row>
    <row r="534" spans="1:10">
      <c r="A534" s="23"/>
      <c r="B534" s="26"/>
      <c r="C534" s="26" t="s">
        <v>350</v>
      </c>
      <c r="D534" s="26" t="s">
        <v>344</v>
      </c>
      <c r="E534" s="27"/>
      <c r="F534" s="26"/>
      <c r="G534" s="51" t="s">
        <v>22</v>
      </c>
      <c r="H534" s="75">
        <f>H535</f>
        <v>10995.5</v>
      </c>
      <c r="I534" s="75">
        <f>I535</f>
        <v>11029.7</v>
      </c>
      <c r="J534" s="75">
        <f>J535</f>
        <v>11087.8</v>
      </c>
    </row>
    <row r="535" spans="1:10" ht="60">
      <c r="A535" s="23"/>
      <c r="B535" s="23"/>
      <c r="C535" s="26" t="s">
        <v>350</v>
      </c>
      <c r="D535" s="26" t="s">
        <v>23</v>
      </c>
      <c r="E535" s="13"/>
      <c r="F535" s="23"/>
      <c r="G535" s="52" t="s">
        <v>35</v>
      </c>
      <c r="H535" s="85">
        <f>H537</f>
        <v>10995.5</v>
      </c>
      <c r="I535" s="85">
        <f>I537</f>
        <v>11029.7</v>
      </c>
      <c r="J535" s="85">
        <f>J537</f>
        <v>11087.8</v>
      </c>
    </row>
    <row r="536" spans="1:10" ht="24">
      <c r="A536" s="23"/>
      <c r="B536" s="23"/>
      <c r="C536" s="23" t="s">
        <v>350</v>
      </c>
      <c r="D536" s="23" t="s">
        <v>23</v>
      </c>
      <c r="E536" s="13" t="s">
        <v>181</v>
      </c>
      <c r="F536" s="23"/>
      <c r="G536" s="52" t="s">
        <v>71</v>
      </c>
      <c r="H536" s="76">
        <f>H537</f>
        <v>10995.5</v>
      </c>
      <c r="I536" s="76">
        <f>I537</f>
        <v>11029.7</v>
      </c>
      <c r="J536" s="76">
        <f>J537</f>
        <v>11087.8</v>
      </c>
    </row>
    <row r="537" spans="1:10" ht="48">
      <c r="A537" s="23"/>
      <c r="B537" s="23"/>
      <c r="C537" s="23" t="s">
        <v>350</v>
      </c>
      <c r="D537" s="23" t="s">
        <v>23</v>
      </c>
      <c r="E537" s="13" t="s">
        <v>180</v>
      </c>
      <c r="F537" s="23"/>
      <c r="G537" s="52" t="s">
        <v>68</v>
      </c>
      <c r="H537" s="76">
        <f>H538+H548+H543</f>
        <v>10995.5</v>
      </c>
      <c r="I537" s="76">
        <f>I538+I548+I543</f>
        <v>11029.7</v>
      </c>
      <c r="J537" s="76">
        <f>J538+J548+J543</f>
        <v>11087.8</v>
      </c>
    </row>
    <row r="538" spans="1:10" ht="48">
      <c r="A538" s="23"/>
      <c r="B538" s="23"/>
      <c r="C538" s="23" t="s">
        <v>350</v>
      </c>
      <c r="D538" s="23" t="s">
        <v>23</v>
      </c>
      <c r="E538" s="13" t="s">
        <v>445</v>
      </c>
      <c r="F538" s="23"/>
      <c r="G538" s="52" t="s">
        <v>182</v>
      </c>
      <c r="H538" s="76">
        <f>H539</f>
        <v>5529.8389999999999</v>
      </c>
      <c r="I538" s="76">
        <f>I539</f>
        <v>6213.2</v>
      </c>
      <c r="J538" s="76">
        <f>J539</f>
        <v>6213.2</v>
      </c>
    </row>
    <row r="539" spans="1:10" ht="96">
      <c r="A539" s="23"/>
      <c r="B539" s="23"/>
      <c r="C539" s="23" t="s">
        <v>350</v>
      </c>
      <c r="D539" s="23" t="s">
        <v>23</v>
      </c>
      <c r="E539" s="13" t="s">
        <v>445</v>
      </c>
      <c r="F539" s="33" t="s">
        <v>718</v>
      </c>
      <c r="G539" s="53" t="s">
        <v>719</v>
      </c>
      <c r="H539" s="76">
        <f>H540+H542+H541</f>
        <v>5529.8389999999999</v>
      </c>
      <c r="I539" s="76">
        <f>I540+I542+I541</f>
        <v>6213.2</v>
      </c>
      <c r="J539" s="76">
        <f>J540+J542+J541</f>
        <v>6213.2</v>
      </c>
    </row>
    <row r="540" spans="1:10" ht="36">
      <c r="A540" s="23"/>
      <c r="B540" s="23"/>
      <c r="C540" s="23" t="s">
        <v>350</v>
      </c>
      <c r="D540" s="23" t="s">
        <v>23</v>
      </c>
      <c r="E540" s="13" t="s">
        <v>445</v>
      </c>
      <c r="F540" s="34" t="s">
        <v>720</v>
      </c>
      <c r="G540" s="54" t="s">
        <v>228</v>
      </c>
      <c r="H540" s="76">
        <v>3671.4</v>
      </c>
      <c r="I540" s="76">
        <v>3671.4</v>
      </c>
      <c r="J540" s="76">
        <v>3671.4</v>
      </c>
    </row>
    <row r="541" spans="1:10" ht="24">
      <c r="A541" s="23"/>
      <c r="B541" s="23"/>
      <c r="C541" s="23" t="s">
        <v>350</v>
      </c>
      <c r="D541" s="23" t="s">
        <v>23</v>
      </c>
      <c r="E541" s="13" t="s">
        <v>445</v>
      </c>
      <c r="F541" s="34" t="s">
        <v>721</v>
      </c>
      <c r="G541" s="54" t="s">
        <v>722</v>
      </c>
      <c r="H541" s="76">
        <v>575.14499999999998</v>
      </c>
      <c r="I541" s="76">
        <v>1100</v>
      </c>
      <c r="J541" s="76">
        <v>1100</v>
      </c>
    </row>
    <row r="542" spans="1:10" ht="72">
      <c r="A542" s="23"/>
      <c r="B542" s="23"/>
      <c r="C542" s="23" t="s">
        <v>350</v>
      </c>
      <c r="D542" s="23" t="s">
        <v>23</v>
      </c>
      <c r="E542" s="13" t="s">
        <v>445</v>
      </c>
      <c r="F542" s="34">
        <v>129</v>
      </c>
      <c r="G542" s="54" t="s">
        <v>230</v>
      </c>
      <c r="H542" s="76">
        <v>1283.2940000000001</v>
      </c>
      <c r="I542" s="76">
        <v>1441.8</v>
      </c>
      <c r="J542" s="76">
        <v>1441.8</v>
      </c>
    </row>
    <row r="543" spans="1:10" ht="72">
      <c r="A543" s="23"/>
      <c r="B543" s="23"/>
      <c r="C543" s="23" t="s">
        <v>350</v>
      </c>
      <c r="D543" s="23" t="s">
        <v>23</v>
      </c>
      <c r="E543" s="13" t="s">
        <v>447</v>
      </c>
      <c r="F543" s="34"/>
      <c r="G543" s="54" t="s">
        <v>673</v>
      </c>
      <c r="H543" s="76">
        <f>H544</f>
        <v>2988.1</v>
      </c>
      <c r="I543" s="76">
        <f>I544</f>
        <v>2988.1</v>
      </c>
      <c r="J543" s="76">
        <f>J544</f>
        <v>2988.1</v>
      </c>
    </row>
    <row r="544" spans="1:10" ht="96">
      <c r="A544" s="23"/>
      <c r="B544" s="23"/>
      <c r="C544" s="23" t="s">
        <v>350</v>
      </c>
      <c r="D544" s="23" t="s">
        <v>23</v>
      </c>
      <c r="E544" s="13" t="s">
        <v>447</v>
      </c>
      <c r="F544" s="33" t="s">
        <v>718</v>
      </c>
      <c r="G544" s="53" t="s">
        <v>719</v>
      </c>
      <c r="H544" s="76">
        <f>H545+H546</f>
        <v>2988.1</v>
      </c>
      <c r="I544" s="76">
        <f>I545+I546</f>
        <v>2988.1</v>
      </c>
      <c r="J544" s="76">
        <f>J545+J546</f>
        <v>2988.1</v>
      </c>
    </row>
    <row r="545" spans="1:10" ht="36">
      <c r="A545" s="23"/>
      <c r="B545" s="23"/>
      <c r="C545" s="23" t="s">
        <v>350</v>
      </c>
      <c r="D545" s="23" t="s">
        <v>23</v>
      </c>
      <c r="E545" s="13" t="s">
        <v>447</v>
      </c>
      <c r="F545" s="34" t="s">
        <v>720</v>
      </c>
      <c r="G545" s="54" t="s">
        <v>228</v>
      </c>
      <c r="H545" s="76">
        <v>2295</v>
      </c>
      <c r="I545" s="76">
        <v>2295</v>
      </c>
      <c r="J545" s="76">
        <v>2295</v>
      </c>
    </row>
    <row r="546" spans="1:10" ht="72">
      <c r="A546" s="23"/>
      <c r="B546" s="23"/>
      <c r="C546" s="23" t="s">
        <v>350</v>
      </c>
      <c r="D546" s="23" t="s">
        <v>23</v>
      </c>
      <c r="E546" s="13" t="s">
        <v>447</v>
      </c>
      <c r="F546" s="34">
        <v>129</v>
      </c>
      <c r="G546" s="54" t="s">
        <v>230</v>
      </c>
      <c r="H546" s="76">
        <v>693.1</v>
      </c>
      <c r="I546" s="76">
        <v>693.1</v>
      </c>
      <c r="J546" s="76">
        <v>693.1</v>
      </c>
    </row>
    <row r="547" spans="1:10" ht="36">
      <c r="A547" s="23"/>
      <c r="B547" s="23"/>
      <c r="C547" s="23" t="s">
        <v>350</v>
      </c>
      <c r="D547" s="23" t="s">
        <v>23</v>
      </c>
      <c r="E547" s="13" t="s">
        <v>539</v>
      </c>
      <c r="F547" s="13"/>
      <c r="G547" s="52" t="s">
        <v>72</v>
      </c>
      <c r="H547" s="76">
        <f>H548</f>
        <v>2477.5610000000001</v>
      </c>
      <c r="I547" s="76">
        <f>I548</f>
        <v>1828.4</v>
      </c>
      <c r="J547" s="76">
        <f>J548</f>
        <v>1886.5</v>
      </c>
    </row>
    <row r="548" spans="1:10" ht="48">
      <c r="A548" s="23"/>
      <c r="B548" s="23"/>
      <c r="C548" s="23" t="s">
        <v>350</v>
      </c>
      <c r="D548" s="23" t="s">
        <v>23</v>
      </c>
      <c r="E548" s="13" t="s">
        <v>573</v>
      </c>
      <c r="F548" s="23"/>
      <c r="G548" s="52" t="s">
        <v>423</v>
      </c>
      <c r="H548" s="76">
        <f>H549+H552</f>
        <v>2477.5610000000001</v>
      </c>
      <c r="I548" s="76">
        <f>I549+I552</f>
        <v>1828.4</v>
      </c>
      <c r="J548" s="76">
        <f>J549+J552</f>
        <v>1886.5</v>
      </c>
    </row>
    <row r="549" spans="1:10" ht="96">
      <c r="A549" s="23"/>
      <c r="B549" s="23"/>
      <c r="C549" s="23" t="s">
        <v>350</v>
      </c>
      <c r="D549" s="23" t="s">
        <v>23</v>
      </c>
      <c r="E549" s="13" t="s">
        <v>573</v>
      </c>
      <c r="F549" s="33" t="s">
        <v>718</v>
      </c>
      <c r="G549" s="53" t="s">
        <v>719</v>
      </c>
      <c r="H549" s="76">
        <f>H550+H551</f>
        <v>1607.5610000000001</v>
      </c>
      <c r="I549" s="76">
        <f>I550+I551</f>
        <v>924.2</v>
      </c>
      <c r="J549" s="76">
        <f>J550+J551</f>
        <v>924.2</v>
      </c>
    </row>
    <row r="550" spans="1:10" ht="24">
      <c r="A550" s="23"/>
      <c r="B550" s="23"/>
      <c r="C550" s="23" t="s">
        <v>350</v>
      </c>
      <c r="D550" s="23" t="s">
        <v>23</v>
      </c>
      <c r="E550" s="13" t="s">
        <v>573</v>
      </c>
      <c r="F550" s="34" t="s">
        <v>721</v>
      </c>
      <c r="G550" s="54" t="s">
        <v>722</v>
      </c>
      <c r="H550" s="76">
        <v>1258.7550000000001</v>
      </c>
      <c r="I550" s="76">
        <v>733.9</v>
      </c>
      <c r="J550" s="76">
        <v>733.9</v>
      </c>
    </row>
    <row r="551" spans="1:10" ht="72">
      <c r="A551" s="23"/>
      <c r="B551" s="23"/>
      <c r="C551" s="23" t="s">
        <v>350</v>
      </c>
      <c r="D551" s="23" t="s">
        <v>23</v>
      </c>
      <c r="E551" s="13" t="s">
        <v>573</v>
      </c>
      <c r="F551" s="34">
        <v>129</v>
      </c>
      <c r="G551" s="54" t="s">
        <v>230</v>
      </c>
      <c r="H551" s="76">
        <v>348.80599999999998</v>
      </c>
      <c r="I551" s="76">
        <v>190.3</v>
      </c>
      <c r="J551" s="76">
        <v>190.3</v>
      </c>
    </row>
    <row r="552" spans="1:10" ht="36">
      <c r="A552" s="23"/>
      <c r="B552" s="23"/>
      <c r="C552" s="23" t="s">
        <v>350</v>
      </c>
      <c r="D552" s="23" t="s">
        <v>23</v>
      </c>
      <c r="E552" s="13" t="s">
        <v>573</v>
      </c>
      <c r="F552" s="33" t="s">
        <v>352</v>
      </c>
      <c r="G552" s="53" t="s">
        <v>353</v>
      </c>
      <c r="H552" s="76">
        <f>H553</f>
        <v>870</v>
      </c>
      <c r="I552" s="76">
        <f>I553</f>
        <v>904.2</v>
      </c>
      <c r="J552" s="76">
        <f>J553</f>
        <v>962.3</v>
      </c>
    </row>
    <row r="553" spans="1:10" ht="36">
      <c r="A553" s="23"/>
      <c r="B553" s="23"/>
      <c r="C553" s="23" t="s">
        <v>350</v>
      </c>
      <c r="D553" s="23" t="s">
        <v>23</v>
      </c>
      <c r="E553" s="13" t="s">
        <v>573</v>
      </c>
      <c r="F553" s="23" t="s">
        <v>354</v>
      </c>
      <c r="G553" s="52" t="s">
        <v>336</v>
      </c>
      <c r="H553" s="76">
        <v>870</v>
      </c>
      <c r="I553" s="76">
        <v>904.2</v>
      </c>
      <c r="J553" s="76">
        <v>962.3</v>
      </c>
    </row>
    <row r="554" spans="1:10">
      <c r="A554" s="23"/>
      <c r="B554" s="23"/>
      <c r="C554" s="26" t="s">
        <v>429</v>
      </c>
      <c r="D554" s="26" t="s">
        <v>344</v>
      </c>
      <c r="E554" s="27"/>
      <c r="F554" s="26"/>
      <c r="G554" s="56" t="s">
        <v>430</v>
      </c>
      <c r="H554" s="76">
        <f t="shared" ref="H554:H560" si="63">H555</f>
        <v>720.5</v>
      </c>
      <c r="I554" s="76"/>
      <c r="J554" s="76"/>
    </row>
    <row r="555" spans="1:10">
      <c r="A555" s="23"/>
      <c r="B555" s="23"/>
      <c r="C555" s="26" t="s">
        <v>429</v>
      </c>
      <c r="D555" s="26" t="s">
        <v>396</v>
      </c>
      <c r="E555" s="13"/>
      <c r="F555" s="23"/>
      <c r="G555" s="52" t="s">
        <v>431</v>
      </c>
      <c r="H555" s="76">
        <f t="shared" si="63"/>
        <v>720.5</v>
      </c>
      <c r="I555" s="76"/>
      <c r="J555" s="76"/>
    </row>
    <row r="556" spans="1:10" ht="36">
      <c r="A556" s="23"/>
      <c r="B556" s="23"/>
      <c r="C556" s="23" t="s">
        <v>429</v>
      </c>
      <c r="D556" s="23" t="s">
        <v>396</v>
      </c>
      <c r="E556" s="13" t="s">
        <v>535</v>
      </c>
      <c r="F556" s="23"/>
      <c r="G556" s="52" t="s">
        <v>254</v>
      </c>
      <c r="H556" s="76">
        <f t="shared" si="63"/>
        <v>720.5</v>
      </c>
      <c r="I556" s="76"/>
      <c r="J556" s="76"/>
    </row>
    <row r="557" spans="1:10" ht="36">
      <c r="A557" s="23"/>
      <c r="B557" s="23"/>
      <c r="C557" s="23" t="s">
        <v>429</v>
      </c>
      <c r="D557" s="23" t="s">
        <v>396</v>
      </c>
      <c r="E557" s="13" t="s">
        <v>536</v>
      </c>
      <c r="F557" s="23"/>
      <c r="G557" s="52" t="s">
        <v>255</v>
      </c>
      <c r="H557" s="76">
        <f t="shared" si="63"/>
        <v>720.5</v>
      </c>
      <c r="I557" s="76"/>
      <c r="J557" s="76"/>
    </row>
    <row r="558" spans="1:10" ht="96">
      <c r="A558" s="23"/>
      <c r="B558" s="23"/>
      <c r="C558" s="23" t="s">
        <v>429</v>
      </c>
      <c r="D558" s="23" t="s">
        <v>396</v>
      </c>
      <c r="E558" s="13" t="s">
        <v>537</v>
      </c>
      <c r="F558" s="23"/>
      <c r="G558" s="52" t="s">
        <v>256</v>
      </c>
      <c r="H558" s="76">
        <f t="shared" si="63"/>
        <v>720.5</v>
      </c>
      <c r="I558" s="76"/>
      <c r="J558" s="76"/>
    </row>
    <row r="559" spans="1:10" ht="60">
      <c r="A559" s="23"/>
      <c r="B559" s="23"/>
      <c r="C559" s="23" t="s">
        <v>429</v>
      </c>
      <c r="D559" s="23" t="s">
        <v>396</v>
      </c>
      <c r="E559" s="30" t="s">
        <v>801</v>
      </c>
      <c r="F559" s="29"/>
      <c r="G559" s="62" t="s">
        <v>771</v>
      </c>
      <c r="H559" s="82">
        <f t="shared" si="63"/>
        <v>720.5</v>
      </c>
      <c r="I559" s="76"/>
      <c r="J559" s="76"/>
    </row>
    <row r="560" spans="1:10">
      <c r="A560" s="23"/>
      <c r="B560" s="23"/>
      <c r="C560" s="23" t="s">
        <v>429</v>
      </c>
      <c r="D560" s="23" t="s">
        <v>396</v>
      </c>
      <c r="E560" s="30" t="s">
        <v>801</v>
      </c>
      <c r="F560" s="23">
        <v>500</v>
      </c>
      <c r="G560" s="52" t="s">
        <v>407</v>
      </c>
      <c r="H560" s="82">
        <f t="shared" si="63"/>
        <v>720.5</v>
      </c>
      <c r="I560" s="76"/>
      <c r="J560" s="76"/>
    </row>
    <row r="561" spans="1:10">
      <c r="A561" s="23"/>
      <c r="B561" s="23"/>
      <c r="C561" s="23" t="s">
        <v>429</v>
      </c>
      <c r="D561" s="23" t="s">
        <v>396</v>
      </c>
      <c r="E561" s="30" t="s">
        <v>801</v>
      </c>
      <c r="F561" s="29" t="s">
        <v>408</v>
      </c>
      <c r="G561" s="62" t="s">
        <v>409</v>
      </c>
      <c r="H561" s="82">
        <v>720.5</v>
      </c>
      <c r="I561" s="76"/>
      <c r="J561" s="76"/>
    </row>
    <row r="562" spans="1:10" ht="24">
      <c r="A562" s="23"/>
      <c r="B562" s="23"/>
      <c r="C562" s="26" t="s">
        <v>24</v>
      </c>
      <c r="D562" s="26" t="s">
        <v>344</v>
      </c>
      <c r="E562" s="27"/>
      <c r="F562" s="26"/>
      <c r="G562" s="56" t="s">
        <v>247</v>
      </c>
      <c r="H562" s="75">
        <f t="shared" ref="H562:J563" si="64">H563</f>
        <v>17.329999999999998</v>
      </c>
      <c r="I562" s="75">
        <f t="shared" si="64"/>
        <v>23</v>
      </c>
      <c r="J562" s="75">
        <f t="shared" si="64"/>
        <v>22.63</v>
      </c>
    </row>
    <row r="563" spans="1:10" ht="36">
      <c r="A563" s="23"/>
      <c r="B563" s="23"/>
      <c r="C563" s="23" t="s">
        <v>24</v>
      </c>
      <c r="D563" s="23" t="s">
        <v>350</v>
      </c>
      <c r="E563" s="13"/>
      <c r="F563" s="23"/>
      <c r="G563" s="52" t="s">
        <v>747</v>
      </c>
      <c r="H563" s="76">
        <f t="shared" si="64"/>
        <v>17.329999999999998</v>
      </c>
      <c r="I563" s="76">
        <f t="shared" si="64"/>
        <v>23</v>
      </c>
      <c r="J563" s="76">
        <f t="shared" si="64"/>
        <v>22.63</v>
      </c>
    </row>
    <row r="564" spans="1:10" ht="24">
      <c r="A564" s="23"/>
      <c r="B564" s="23"/>
      <c r="C564" s="13" t="s">
        <v>24</v>
      </c>
      <c r="D564" s="13" t="s">
        <v>350</v>
      </c>
      <c r="E564" s="13" t="s">
        <v>181</v>
      </c>
      <c r="F564" s="13"/>
      <c r="G564" s="52" t="s">
        <v>71</v>
      </c>
      <c r="H564" s="76">
        <f>H565</f>
        <v>17.329999999999998</v>
      </c>
      <c r="I564" s="76">
        <f t="shared" ref="I564:J567" si="65">I565</f>
        <v>23</v>
      </c>
      <c r="J564" s="76">
        <f t="shared" si="65"/>
        <v>22.63</v>
      </c>
    </row>
    <row r="565" spans="1:10" ht="48">
      <c r="A565" s="23"/>
      <c r="B565" s="23"/>
      <c r="C565" s="23" t="s">
        <v>24</v>
      </c>
      <c r="D565" s="23" t="s">
        <v>350</v>
      </c>
      <c r="E565" s="13" t="s">
        <v>515</v>
      </c>
      <c r="F565" s="13"/>
      <c r="G565" s="52" t="s">
        <v>516</v>
      </c>
      <c r="H565" s="76">
        <f>H566</f>
        <v>17.329999999999998</v>
      </c>
      <c r="I565" s="76">
        <f t="shared" si="65"/>
        <v>23</v>
      </c>
      <c r="J565" s="76">
        <f t="shared" si="65"/>
        <v>22.63</v>
      </c>
    </row>
    <row r="566" spans="1:10" ht="36">
      <c r="A566" s="23"/>
      <c r="B566" s="23"/>
      <c r="C566" s="23" t="s">
        <v>24</v>
      </c>
      <c r="D566" s="23" t="s">
        <v>350</v>
      </c>
      <c r="E566" s="13" t="s">
        <v>750</v>
      </c>
      <c r="F566" s="23"/>
      <c r="G566" s="52" t="s">
        <v>0</v>
      </c>
      <c r="H566" s="76">
        <f>H567</f>
        <v>17.329999999999998</v>
      </c>
      <c r="I566" s="76">
        <f t="shared" si="65"/>
        <v>23</v>
      </c>
      <c r="J566" s="76">
        <f t="shared" si="65"/>
        <v>22.63</v>
      </c>
    </row>
    <row r="567" spans="1:10" ht="24">
      <c r="A567" s="23"/>
      <c r="B567" s="23"/>
      <c r="C567" s="23" t="s">
        <v>24</v>
      </c>
      <c r="D567" s="23" t="s">
        <v>350</v>
      </c>
      <c r="E567" s="13" t="s">
        <v>750</v>
      </c>
      <c r="F567" s="23" t="s">
        <v>748</v>
      </c>
      <c r="G567" s="52" t="s">
        <v>1</v>
      </c>
      <c r="H567" s="76">
        <f>H568</f>
        <v>17.329999999999998</v>
      </c>
      <c r="I567" s="76">
        <f t="shared" si="65"/>
        <v>23</v>
      </c>
      <c r="J567" s="76">
        <f t="shared" si="65"/>
        <v>22.63</v>
      </c>
    </row>
    <row r="568" spans="1:10" ht="24">
      <c r="A568" s="23"/>
      <c r="B568" s="23"/>
      <c r="C568" s="23" t="s">
        <v>24</v>
      </c>
      <c r="D568" s="23" t="s">
        <v>350</v>
      </c>
      <c r="E568" s="13" t="s">
        <v>750</v>
      </c>
      <c r="F568" s="23">
        <v>730</v>
      </c>
      <c r="G568" s="52" t="s">
        <v>749</v>
      </c>
      <c r="H568" s="76">
        <v>17.329999999999998</v>
      </c>
      <c r="I568" s="76">
        <v>23</v>
      </c>
      <c r="J568" s="76">
        <v>22.63</v>
      </c>
    </row>
    <row r="569" spans="1:10" ht="48">
      <c r="A569" s="23"/>
      <c r="B569" s="23"/>
      <c r="C569" s="26">
        <v>14</v>
      </c>
      <c r="D569" s="26" t="s">
        <v>344</v>
      </c>
      <c r="E569" s="13"/>
      <c r="F569" s="23"/>
      <c r="G569" s="56" t="s">
        <v>528</v>
      </c>
      <c r="H569" s="75">
        <f t="shared" ref="H569:H574" si="66">H570</f>
        <v>300</v>
      </c>
      <c r="I569" s="79"/>
      <c r="J569" s="124"/>
    </row>
    <row r="570" spans="1:10" ht="24">
      <c r="A570" s="23"/>
      <c r="B570" s="23"/>
      <c r="C570" s="26" t="s">
        <v>529</v>
      </c>
      <c r="D570" s="26" t="s">
        <v>427</v>
      </c>
      <c r="E570" s="27"/>
      <c r="F570" s="26"/>
      <c r="G570" s="52" t="s">
        <v>530</v>
      </c>
      <c r="H570" s="75">
        <f t="shared" si="66"/>
        <v>300</v>
      </c>
      <c r="I570" s="79"/>
      <c r="J570" s="124"/>
    </row>
    <row r="571" spans="1:10" ht="24">
      <c r="A571" s="23"/>
      <c r="B571" s="23"/>
      <c r="C571" s="23" t="s">
        <v>529</v>
      </c>
      <c r="D571" s="23" t="s">
        <v>427</v>
      </c>
      <c r="E571" s="13" t="s">
        <v>181</v>
      </c>
      <c r="F571" s="23"/>
      <c r="G571" s="52" t="s">
        <v>71</v>
      </c>
      <c r="H571" s="76">
        <f>H572</f>
        <v>300</v>
      </c>
      <c r="I571" s="79"/>
      <c r="J571" s="124"/>
    </row>
    <row r="572" spans="1:10" ht="48">
      <c r="A572" s="23"/>
      <c r="B572" s="23"/>
      <c r="C572" s="23" t="s">
        <v>529</v>
      </c>
      <c r="D572" s="23" t="s">
        <v>427</v>
      </c>
      <c r="E572" s="13" t="s">
        <v>515</v>
      </c>
      <c r="F572" s="13"/>
      <c r="G572" s="52" t="s">
        <v>516</v>
      </c>
      <c r="H572" s="76">
        <f t="shared" si="66"/>
        <v>300</v>
      </c>
      <c r="I572" s="79"/>
      <c r="J572" s="124"/>
    </row>
    <row r="573" spans="1:10" ht="48">
      <c r="A573" s="23"/>
      <c r="B573" s="23"/>
      <c r="C573" s="29">
        <v>14</v>
      </c>
      <c r="D573" s="29" t="s">
        <v>427</v>
      </c>
      <c r="E573" s="30" t="s">
        <v>667</v>
      </c>
      <c r="F573" s="23"/>
      <c r="G573" s="52" t="s">
        <v>248</v>
      </c>
      <c r="H573" s="76">
        <f t="shared" si="66"/>
        <v>300</v>
      </c>
      <c r="I573" s="79"/>
      <c r="J573" s="124"/>
    </row>
    <row r="574" spans="1:10">
      <c r="A574" s="23"/>
      <c r="B574" s="23"/>
      <c r="C574" s="29">
        <v>14</v>
      </c>
      <c r="D574" s="29" t="s">
        <v>427</v>
      </c>
      <c r="E574" s="30" t="s">
        <v>667</v>
      </c>
      <c r="F574" s="23">
        <v>500</v>
      </c>
      <c r="G574" s="52" t="s">
        <v>407</v>
      </c>
      <c r="H574" s="76">
        <f t="shared" si="66"/>
        <v>300</v>
      </c>
      <c r="I574" s="79"/>
      <c r="J574" s="124"/>
    </row>
    <row r="575" spans="1:10">
      <c r="A575" s="23"/>
      <c r="B575" s="23"/>
      <c r="C575" s="29">
        <v>14</v>
      </c>
      <c r="D575" s="29" t="s">
        <v>427</v>
      </c>
      <c r="E575" s="30" t="s">
        <v>667</v>
      </c>
      <c r="F575" s="29" t="s">
        <v>408</v>
      </c>
      <c r="G575" s="62" t="s">
        <v>409</v>
      </c>
      <c r="H575" s="82">
        <v>300</v>
      </c>
      <c r="I575" s="79"/>
      <c r="J575" s="124"/>
    </row>
    <row r="576" spans="1:10" ht="36">
      <c r="A576" s="26">
        <v>5</v>
      </c>
      <c r="B576" s="26">
        <v>675</v>
      </c>
      <c r="C576" s="23"/>
      <c r="D576" s="23"/>
      <c r="E576" s="13"/>
      <c r="F576" s="23"/>
      <c r="G576" s="56" t="s">
        <v>505</v>
      </c>
      <c r="H576" s="75">
        <f>H577+H808</f>
        <v>1054778.5419999999</v>
      </c>
      <c r="I576" s="75">
        <f>I577+I808</f>
        <v>995433.4</v>
      </c>
      <c r="J576" s="75">
        <f>J577+J808</f>
        <v>968511.07</v>
      </c>
    </row>
    <row r="577" spans="1:10">
      <c r="A577" s="23"/>
      <c r="B577" s="23"/>
      <c r="C577" s="26" t="s">
        <v>361</v>
      </c>
      <c r="D577" s="26" t="s">
        <v>344</v>
      </c>
      <c r="E577" s="27"/>
      <c r="F577" s="23"/>
      <c r="G577" s="56" t="s">
        <v>395</v>
      </c>
      <c r="H577" s="75">
        <f>H578+H623+H717+H767+H784+H774</f>
        <v>1034407.7419999999</v>
      </c>
      <c r="I577" s="75">
        <f>I578+I623+I717+I767+I784+I774</f>
        <v>975216.6</v>
      </c>
      <c r="J577" s="75">
        <f>J578+J623+J717+J767+J784+J774</f>
        <v>948294.2699999999</v>
      </c>
    </row>
    <row r="578" spans="1:10">
      <c r="A578" s="23"/>
      <c r="B578" s="23"/>
      <c r="C578" s="23" t="s">
        <v>361</v>
      </c>
      <c r="D578" s="23" t="s">
        <v>350</v>
      </c>
      <c r="E578" s="13"/>
      <c r="F578" s="23"/>
      <c r="G578" s="60" t="s">
        <v>506</v>
      </c>
      <c r="H578" s="75">
        <f>H579+H614</f>
        <v>372053.37400000001</v>
      </c>
      <c r="I578" s="75">
        <f>I579+I614</f>
        <v>369286.6</v>
      </c>
      <c r="J578" s="75">
        <f>J579+J614</f>
        <v>356616.67</v>
      </c>
    </row>
    <row r="579" spans="1:10" ht="36">
      <c r="A579" s="23"/>
      <c r="B579" s="23"/>
      <c r="C579" s="23" t="s">
        <v>361</v>
      </c>
      <c r="D579" s="23" t="s">
        <v>350</v>
      </c>
      <c r="E579" s="13" t="s">
        <v>189</v>
      </c>
      <c r="F579" s="23"/>
      <c r="G579" s="52" t="s">
        <v>156</v>
      </c>
      <c r="H579" s="76">
        <f>H580</f>
        <v>370733.37400000001</v>
      </c>
      <c r="I579" s="76">
        <f>I580</f>
        <v>369286.6</v>
      </c>
      <c r="J579" s="76">
        <f>J580</f>
        <v>356616.67</v>
      </c>
    </row>
    <row r="580" spans="1:10" ht="24">
      <c r="A580" s="23"/>
      <c r="B580" s="23"/>
      <c r="C580" s="23" t="s">
        <v>361</v>
      </c>
      <c r="D580" s="23" t="s">
        <v>350</v>
      </c>
      <c r="E580" s="13" t="s">
        <v>190</v>
      </c>
      <c r="F580" s="23"/>
      <c r="G580" s="52" t="s">
        <v>157</v>
      </c>
      <c r="H580" s="76">
        <f>H581+H603+H607</f>
        <v>370733.37400000001</v>
      </c>
      <c r="I580" s="76">
        <f>I581+I603+I607</f>
        <v>369286.6</v>
      </c>
      <c r="J580" s="76">
        <f>J581+J603+J607</f>
        <v>356616.67</v>
      </c>
    </row>
    <row r="581" spans="1:10" ht="60">
      <c r="A581" s="23"/>
      <c r="B581" s="23"/>
      <c r="C581" s="23" t="s">
        <v>361</v>
      </c>
      <c r="D581" s="23" t="s">
        <v>350</v>
      </c>
      <c r="E581" s="13" t="s">
        <v>191</v>
      </c>
      <c r="F581" s="23"/>
      <c r="G581" s="52" t="s">
        <v>214</v>
      </c>
      <c r="H581" s="76">
        <f>H582+H585+H588+H591+H594+H597+H600</f>
        <v>194246.85199999998</v>
      </c>
      <c r="I581" s="76">
        <f>I582+I585</f>
        <v>182938</v>
      </c>
      <c r="J581" s="76">
        <f>J582+J585</f>
        <v>182938</v>
      </c>
    </row>
    <row r="582" spans="1:10" ht="36">
      <c r="A582" s="23"/>
      <c r="B582" s="23"/>
      <c r="C582" s="23" t="s">
        <v>361</v>
      </c>
      <c r="D582" s="23" t="s">
        <v>350</v>
      </c>
      <c r="E582" s="13" t="s">
        <v>602</v>
      </c>
      <c r="F582" s="23"/>
      <c r="G582" s="52" t="s">
        <v>507</v>
      </c>
      <c r="H582" s="76">
        <f t="shared" ref="H582:J583" si="67">H583</f>
        <v>138536.921</v>
      </c>
      <c r="I582" s="76">
        <f t="shared" si="67"/>
        <v>137938</v>
      </c>
      <c r="J582" s="76">
        <f t="shared" si="67"/>
        <v>137938</v>
      </c>
    </row>
    <row r="583" spans="1:10" ht="60">
      <c r="A583" s="23"/>
      <c r="B583" s="23"/>
      <c r="C583" s="23" t="s">
        <v>361</v>
      </c>
      <c r="D583" s="23" t="s">
        <v>350</v>
      </c>
      <c r="E583" s="13" t="s">
        <v>602</v>
      </c>
      <c r="F583" s="33" t="s">
        <v>398</v>
      </c>
      <c r="G583" s="53" t="s">
        <v>399</v>
      </c>
      <c r="H583" s="76">
        <f t="shared" si="67"/>
        <v>138536.921</v>
      </c>
      <c r="I583" s="76">
        <f t="shared" si="67"/>
        <v>137938</v>
      </c>
      <c r="J583" s="76">
        <f t="shared" si="67"/>
        <v>137938</v>
      </c>
    </row>
    <row r="584" spans="1:10" ht="72">
      <c r="A584" s="23"/>
      <c r="B584" s="23"/>
      <c r="C584" s="23" t="s">
        <v>361</v>
      </c>
      <c r="D584" s="23" t="s">
        <v>350</v>
      </c>
      <c r="E584" s="13" t="s">
        <v>602</v>
      </c>
      <c r="F584" s="23" t="s">
        <v>401</v>
      </c>
      <c r="G584" s="52" t="s">
        <v>402</v>
      </c>
      <c r="H584" s="76">
        <v>138536.921</v>
      </c>
      <c r="I584" s="76">
        <v>137938</v>
      </c>
      <c r="J584" s="76">
        <v>137938</v>
      </c>
    </row>
    <row r="585" spans="1:10" ht="36">
      <c r="A585" s="23"/>
      <c r="B585" s="23"/>
      <c r="C585" s="23" t="s">
        <v>361</v>
      </c>
      <c r="D585" s="23" t="s">
        <v>350</v>
      </c>
      <c r="E585" s="13" t="s">
        <v>603</v>
      </c>
      <c r="F585" s="23"/>
      <c r="G585" s="52" t="s">
        <v>215</v>
      </c>
      <c r="H585" s="76">
        <f t="shared" ref="H585:J586" si="68">H586</f>
        <v>40000</v>
      </c>
      <c r="I585" s="76">
        <f t="shared" si="68"/>
        <v>45000</v>
      </c>
      <c r="J585" s="76">
        <f t="shared" si="68"/>
        <v>45000</v>
      </c>
    </row>
    <row r="586" spans="1:10" ht="60">
      <c r="A586" s="23"/>
      <c r="B586" s="23"/>
      <c r="C586" s="23" t="s">
        <v>361</v>
      </c>
      <c r="D586" s="23" t="s">
        <v>350</v>
      </c>
      <c r="E586" s="13" t="s">
        <v>603</v>
      </c>
      <c r="F586" s="33" t="s">
        <v>398</v>
      </c>
      <c r="G586" s="53" t="s">
        <v>399</v>
      </c>
      <c r="H586" s="76">
        <f t="shared" si="68"/>
        <v>40000</v>
      </c>
      <c r="I586" s="76">
        <f t="shared" si="68"/>
        <v>45000</v>
      </c>
      <c r="J586" s="76">
        <f t="shared" si="68"/>
        <v>45000</v>
      </c>
    </row>
    <row r="587" spans="1:10" ht="72">
      <c r="A587" s="23"/>
      <c r="B587" s="23"/>
      <c r="C587" s="23" t="s">
        <v>361</v>
      </c>
      <c r="D587" s="23" t="s">
        <v>350</v>
      </c>
      <c r="E587" s="13" t="s">
        <v>603</v>
      </c>
      <c r="F587" s="23" t="s">
        <v>513</v>
      </c>
      <c r="G587" s="52" t="s">
        <v>402</v>
      </c>
      <c r="H587" s="76">
        <v>40000</v>
      </c>
      <c r="I587" s="76">
        <v>45000</v>
      </c>
      <c r="J587" s="76">
        <v>45000</v>
      </c>
    </row>
    <row r="588" spans="1:10" ht="48">
      <c r="A588" s="23"/>
      <c r="B588" s="23"/>
      <c r="C588" s="23" t="s">
        <v>361</v>
      </c>
      <c r="D588" s="23" t="s">
        <v>350</v>
      </c>
      <c r="E588" s="13" t="s">
        <v>733</v>
      </c>
      <c r="F588" s="23"/>
      <c r="G588" s="52" t="s">
        <v>734</v>
      </c>
      <c r="H588" s="76">
        <f>H589</f>
        <v>1327.59</v>
      </c>
      <c r="I588" s="76"/>
      <c r="J588" s="76"/>
    </row>
    <row r="589" spans="1:10" ht="60">
      <c r="A589" s="23"/>
      <c r="B589" s="23"/>
      <c r="C589" s="23" t="s">
        <v>361</v>
      </c>
      <c r="D589" s="23" t="s">
        <v>350</v>
      </c>
      <c r="E589" s="13" t="s">
        <v>733</v>
      </c>
      <c r="F589" s="33" t="s">
        <v>398</v>
      </c>
      <c r="G589" s="53" t="s">
        <v>399</v>
      </c>
      <c r="H589" s="76">
        <f>H590</f>
        <v>1327.59</v>
      </c>
      <c r="I589" s="76"/>
      <c r="J589" s="76"/>
    </row>
    <row r="590" spans="1:10" ht="72">
      <c r="A590" s="23"/>
      <c r="B590" s="23"/>
      <c r="C590" s="23" t="s">
        <v>361</v>
      </c>
      <c r="D590" s="23" t="s">
        <v>350</v>
      </c>
      <c r="E590" s="13" t="s">
        <v>733</v>
      </c>
      <c r="F590" s="23" t="s">
        <v>513</v>
      </c>
      <c r="G590" s="52" t="s">
        <v>402</v>
      </c>
      <c r="H590" s="76">
        <v>1327.59</v>
      </c>
      <c r="I590" s="76"/>
      <c r="J590" s="76"/>
    </row>
    <row r="591" spans="1:10" ht="60">
      <c r="A591" s="23"/>
      <c r="B591" s="23"/>
      <c r="C591" s="23" t="s">
        <v>361</v>
      </c>
      <c r="D591" s="23" t="s">
        <v>350</v>
      </c>
      <c r="E591" s="13" t="s">
        <v>727</v>
      </c>
      <c r="F591" s="23"/>
      <c r="G591" s="52" t="s">
        <v>728</v>
      </c>
      <c r="H591" s="76">
        <f>H592</f>
        <v>115.34099999999999</v>
      </c>
      <c r="I591" s="76"/>
      <c r="J591" s="76"/>
    </row>
    <row r="592" spans="1:10" ht="60">
      <c r="A592" s="23"/>
      <c r="B592" s="23"/>
      <c r="C592" s="23" t="s">
        <v>361</v>
      </c>
      <c r="D592" s="23" t="s">
        <v>350</v>
      </c>
      <c r="E592" s="13" t="s">
        <v>727</v>
      </c>
      <c r="F592" s="33" t="s">
        <v>398</v>
      </c>
      <c r="G592" s="53" t="s">
        <v>399</v>
      </c>
      <c r="H592" s="76">
        <f>H593</f>
        <v>115.34099999999999</v>
      </c>
      <c r="I592" s="76"/>
      <c r="J592" s="76"/>
    </row>
    <row r="593" spans="1:10" ht="24">
      <c r="A593" s="23"/>
      <c r="B593" s="23"/>
      <c r="C593" s="23" t="s">
        <v>361</v>
      </c>
      <c r="D593" s="23" t="s">
        <v>350</v>
      </c>
      <c r="E593" s="13" t="s">
        <v>727</v>
      </c>
      <c r="F593" s="23">
        <v>612</v>
      </c>
      <c r="G593" s="52" t="s">
        <v>705</v>
      </c>
      <c r="H593" s="76">
        <v>115.34099999999999</v>
      </c>
      <c r="I593" s="76"/>
      <c r="J593" s="76"/>
    </row>
    <row r="594" spans="1:10" ht="48">
      <c r="A594" s="23"/>
      <c r="B594" s="23"/>
      <c r="C594" s="23" t="s">
        <v>361</v>
      </c>
      <c r="D594" s="23" t="s">
        <v>350</v>
      </c>
      <c r="E594" s="13" t="s">
        <v>737</v>
      </c>
      <c r="F594" s="23"/>
      <c r="G594" s="52" t="s">
        <v>738</v>
      </c>
      <c r="H594" s="76">
        <f>H595</f>
        <v>300</v>
      </c>
      <c r="I594" s="76"/>
      <c r="J594" s="76"/>
    </row>
    <row r="595" spans="1:10" ht="60">
      <c r="A595" s="23"/>
      <c r="B595" s="23"/>
      <c r="C595" s="23" t="s">
        <v>361</v>
      </c>
      <c r="D595" s="23" t="s">
        <v>350</v>
      </c>
      <c r="E595" s="13" t="s">
        <v>737</v>
      </c>
      <c r="F595" s="33" t="s">
        <v>398</v>
      </c>
      <c r="G595" s="53" t="s">
        <v>399</v>
      </c>
      <c r="H595" s="76">
        <f>H596</f>
        <v>300</v>
      </c>
      <c r="I595" s="76"/>
      <c r="J595" s="76"/>
    </row>
    <row r="596" spans="1:10" ht="24">
      <c r="A596" s="23"/>
      <c r="B596" s="23"/>
      <c r="C596" s="23" t="s">
        <v>361</v>
      </c>
      <c r="D596" s="23" t="s">
        <v>350</v>
      </c>
      <c r="E596" s="13" t="s">
        <v>737</v>
      </c>
      <c r="F596" s="23">
        <v>612</v>
      </c>
      <c r="G596" s="52" t="s">
        <v>705</v>
      </c>
      <c r="H596" s="76">
        <v>300</v>
      </c>
      <c r="I596" s="76"/>
      <c r="J596" s="76"/>
    </row>
    <row r="597" spans="1:10" ht="72">
      <c r="A597" s="23"/>
      <c r="B597" s="23"/>
      <c r="C597" s="23" t="s">
        <v>361</v>
      </c>
      <c r="D597" s="23" t="s">
        <v>350</v>
      </c>
      <c r="E597" s="13" t="s">
        <v>775</v>
      </c>
      <c r="F597" s="23"/>
      <c r="G597" s="52" t="s">
        <v>772</v>
      </c>
      <c r="H597" s="76">
        <f>H598</f>
        <v>12631.8</v>
      </c>
      <c r="I597" s="76"/>
      <c r="J597" s="76"/>
    </row>
    <row r="598" spans="1:10" ht="60">
      <c r="A598" s="23"/>
      <c r="B598" s="23"/>
      <c r="C598" s="23" t="s">
        <v>361</v>
      </c>
      <c r="D598" s="23" t="s">
        <v>350</v>
      </c>
      <c r="E598" s="13" t="s">
        <v>775</v>
      </c>
      <c r="F598" s="33" t="s">
        <v>398</v>
      </c>
      <c r="G598" s="53" t="s">
        <v>399</v>
      </c>
      <c r="H598" s="76">
        <f>H599</f>
        <v>12631.8</v>
      </c>
      <c r="I598" s="76"/>
      <c r="J598" s="76"/>
    </row>
    <row r="599" spans="1:10" ht="72">
      <c r="A599" s="23"/>
      <c r="B599" s="23"/>
      <c r="C599" s="23" t="s">
        <v>361</v>
      </c>
      <c r="D599" s="23" t="s">
        <v>350</v>
      </c>
      <c r="E599" s="13" t="s">
        <v>775</v>
      </c>
      <c r="F599" s="23" t="s">
        <v>513</v>
      </c>
      <c r="G599" s="52" t="s">
        <v>402</v>
      </c>
      <c r="H599" s="76">
        <v>12631.8</v>
      </c>
      <c r="I599" s="76"/>
      <c r="J599" s="76"/>
    </row>
    <row r="600" spans="1:10" ht="72">
      <c r="A600" s="23"/>
      <c r="B600" s="23"/>
      <c r="C600" s="23" t="s">
        <v>361</v>
      </c>
      <c r="D600" s="23" t="s">
        <v>350</v>
      </c>
      <c r="E600" s="13" t="s">
        <v>773</v>
      </c>
      <c r="F600" s="23"/>
      <c r="G600" s="52" t="s">
        <v>774</v>
      </c>
      <c r="H600" s="76">
        <f>H601</f>
        <v>1335.2</v>
      </c>
      <c r="I600" s="76"/>
      <c r="J600" s="76"/>
    </row>
    <row r="601" spans="1:10" ht="60">
      <c r="A601" s="23"/>
      <c r="B601" s="23"/>
      <c r="C601" s="23" t="s">
        <v>361</v>
      </c>
      <c r="D601" s="23" t="s">
        <v>350</v>
      </c>
      <c r="E601" s="13" t="s">
        <v>773</v>
      </c>
      <c r="F601" s="33" t="s">
        <v>398</v>
      </c>
      <c r="G601" s="53" t="s">
        <v>399</v>
      </c>
      <c r="H601" s="76">
        <f>H602</f>
        <v>1335.2</v>
      </c>
      <c r="I601" s="76"/>
      <c r="J601" s="76"/>
    </row>
    <row r="602" spans="1:10" ht="72">
      <c r="A602" s="23"/>
      <c r="B602" s="23"/>
      <c r="C602" s="23" t="s">
        <v>361</v>
      </c>
      <c r="D602" s="23" t="s">
        <v>350</v>
      </c>
      <c r="E602" s="13" t="s">
        <v>773</v>
      </c>
      <c r="F602" s="23" t="s">
        <v>513</v>
      </c>
      <c r="G602" s="52" t="s">
        <v>402</v>
      </c>
      <c r="H602" s="76">
        <v>1335.2</v>
      </c>
      <c r="I602" s="76"/>
      <c r="J602" s="76"/>
    </row>
    <row r="603" spans="1:10" ht="84">
      <c r="A603" s="23"/>
      <c r="B603" s="23"/>
      <c r="C603" s="23" t="s">
        <v>361</v>
      </c>
      <c r="D603" s="23" t="s">
        <v>350</v>
      </c>
      <c r="E603" s="13" t="s">
        <v>264</v>
      </c>
      <c r="F603" s="23"/>
      <c r="G603" s="52" t="s">
        <v>216</v>
      </c>
      <c r="H603" s="76">
        <f>H604</f>
        <v>173662.6</v>
      </c>
      <c r="I603" s="76">
        <v>173348.6</v>
      </c>
      <c r="J603" s="76">
        <v>173348.6</v>
      </c>
    </row>
    <row r="604" spans="1:10" ht="84">
      <c r="A604" s="23"/>
      <c r="B604" s="23"/>
      <c r="C604" s="23" t="s">
        <v>361</v>
      </c>
      <c r="D604" s="23" t="s">
        <v>350</v>
      </c>
      <c r="E604" s="13" t="s">
        <v>604</v>
      </c>
      <c r="F604" s="77"/>
      <c r="G604" s="59" t="s">
        <v>265</v>
      </c>
      <c r="H604" s="76">
        <f t="shared" ref="H604:J605" si="69">H605</f>
        <v>173662.6</v>
      </c>
      <c r="I604" s="76">
        <f t="shared" si="69"/>
        <v>173348.6</v>
      </c>
      <c r="J604" s="76">
        <f t="shared" si="69"/>
        <v>173348.6</v>
      </c>
    </row>
    <row r="605" spans="1:10" ht="60">
      <c r="A605" s="23"/>
      <c r="B605" s="23"/>
      <c r="C605" s="23" t="s">
        <v>361</v>
      </c>
      <c r="D605" s="23" t="s">
        <v>350</v>
      </c>
      <c r="E605" s="13" t="s">
        <v>604</v>
      </c>
      <c r="F605" s="33" t="s">
        <v>398</v>
      </c>
      <c r="G605" s="53" t="s">
        <v>399</v>
      </c>
      <c r="H605" s="76">
        <f>H606</f>
        <v>173662.6</v>
      </c>
      <c r="I605" s="76">
        <f t="shared" si="69"/>
        <v>173348.6</v>
      </c>
      <c r="J605" s="76">
        <f t="shared" si="69"/>
        <v>173348.6</v>
      </c>
    </row>
    <row r="606" spans="1:10" ht="72">
      <c r="A606" s="23"/>
      <c r="B606" s="23"/>
      <c r="C606" s="23" t="s">
        <v>361</v>
      </c>
      <c r="D606" s="23" t="s">
        <v>350</v>
      </c>
      <c r="E606" s="13" t="s">
        <v>604</v>
      </c>
      <c r="F606" s="23">
        <v>611</v>
      </c>
      <c r="G606" s="52" t="s">
        <v>402</v>
      </c>
      <c r="H606" s="76">
        <v>173662.6</v>
      </c>
      <c r="I606" s="76">
        <v>173348.6</v>
      </c>
      <c r="J606" s="76">
        <v>173348.6</v>
      </c>
    </row>
    <row r="607" spans="1:10" ht="72">
      <c r="A607" s="23"/>
      <c r="B607" s="23"/>
      <c r="C607" s="23" t="s">
        <v>361</v>
      </c>
      <c r="D607" s="23" t="s">
        <v>350</v>
      </c>
      <c r="E607" s="13" t="s">
        <v>219</v>
      </c>
      <c r="F607" s="23"/>
      <c r="G607" s="52" t="s">
        <v>217</v>
      </c>
      <c r="H607" s="76">
        <f>H608+H611</f>
        <v>2823.922</v>
      </c>
      <c r="I607" s="76">
        <f t="shared" ref="I607:J609" si="70">I608</f>
        <v>13000</v>
      </c>
      <c r="J607" s="76">
        <f t="shared" si="70"/>
        <v>330.07</v>
      </c>
    </row>
    <row r="608" spans="1:10" ht="48">
      <c r="A608" s="23"/>
      <c r="B608" s="23"/>
      <c r="C608" s="23" t="s">
        <v>361</v>
      </c>
      <c r="D608" s="23" t="s">
        <v>350</v>
      </c>
      <c r="E608" s="13" t="s">
        <v>605</v>
      </c>
      <c r="F608" s="23"/>
      <c r="G608" s="52" t="s">
        <v>218</v>
      </c>
      <c r="H608" s="76">
        <f>H609</f>
        <v>2787.3220000000001</v>
      </c>
      <c r="I608" s="76">
        <f t="shared" si="70"/>
        <v>13000</v>
      </c>
      <c r="J608" s="76">
        <f t="shared" si="70"/>
        <v>330.07</v>
      </c>
    </row>
    <row r="609" spans="1:12" ht="60">
      <c r="A609" s="23"/>
      <c r="B609" s="23"/>
      <c r="C609" s="23" t="s">
        <v>361</v>
      </c>
      <c r="D609" s="23" t="s">
        <v>350</v>
      </c>
      <c r="E609" s="13" t="s">
        <v>605</v>
      </c>
      <c r="F609" s="33" t="s">
        <v>398</v>
      </c>
      <c r="G609" s="53" t="s">
        <v>399</v>
      </c>
      <c r="H609" s="76">
        <f>H610</f>
        <v>2787.3220000000001</v>
      </c>
      <c r="I609" s="76">
        <f t="shared" si="70"/>
        <v>13000</v>
      </c>
      <c r="J609" s="76">
        <f t="shared" si="70"/>
        <v>330.07</v>
      </c>
    </row>
    <row r="610" spans="1:12" ht="24">
      <c r="A610" s="23"/>
      <c r="B610" s="23"/>
      <c r="C610" s="23" t="s">
        <v>361</v>
      </c>
      <c r="D610" s="23" t="s">
        <v>350</v>
      </c>
      <c r="E610" s="13" t="s">
        <v>605</v>
      </c>
      <c r="F610" s="23">
        <v>612</v>
      </c>
      <c r="G610" s="52" t="s">
        <v>705</v>
      </c>
      <c r="H610" s="76">
        <v>2787.3220000000001</v>
      </c>
      <c r="I610" s="76">
        <v>13000</v>
      </c>
      <c r="J610" s="76">
        <v>330.07</v>
      </c>
    </row>
    <row r="611" spans="1:12" ht="48">
      <c r="A611" s="23"/>
      <c r="B611" s="23"/>
      <c r="C611" s="23" t="s">
        <v>361</v>
      </c>
      <c r="D611" s="23" t="s">
        <v>350</v>
      </c>
      <c r="E611" s="13" t="s">
        <v>790</v>
      </c>
      <c r="F611" s="23"/>
      <c r="G611" s="52" t="s">
        <v>789</v>
      </c>
      <c r="H611" s="76">
        <f>H612</f>
        <v>36.6</v>
      </c>
      <c r="I611" s="76"/>
      <c r="J611" s="76"/>
    </row>
    <row r="612" spans="1:12" ht="60">
      <c r="A612" s="23"/>
      <c r="B612" s="23"/>
      <c r="C612" s="23" t="s">
        <v>361</v>
      </c>
      <c r="D612" s="23" t="s">
        <v>350</v>
      </c>
      <c r="E612" s="13" t="s">
        <v>790</v>
      </c>
      <c r="F612" s="33" t="s">
        <v>398</v>
      </c>
      <c r="G612" s="53" t="s">
        <v>399</v>
      </c>
      <c r="H612" s="76">
        <f>H613</f>
        <v>36.6</v>
      </c>
      <c r="I612" s="76"/>
      <c r="J612" s="76"/>
    </row>
    <row r="613" spans="1:12" ht="24">
      <c r="A613" s="23"/>
      <c r="B613" s="23"/>
      <c r="C613" s="23" t="s">
        <v>361</v>
      </c>
      <c r="D613" s="23" t="s">
        <v>350</v>
      </c>
      <c r="E613" s="13" t="s">
        <v>790</v>
      </c>
      <c r="F613" s="23">
        <v>612</v>
      </c>
      <c r="G613" s="52" t="s">
        <v>705</v>
      </c>
      <c r="H613" s="76">
        <v>36.6</v>
      </c>
      <c r="I613" s="76"/>
      <c r="J613" s="76"/>
    </row>
    <row r="614" spans="1:12" ht="48">
      <c r="A614" s="23"/>
      <c r="B614" s="23"/>
      <c r="C614" s="23" t="s">
        <v>361</v>
      </c>
      <c r="D614" s="23" t="s">
        <v>350</v>
      </c>
      <c r="E614" s="13" t="s">
        <v>514</v>
      </c>
      <c r="F614" s="23"/>
      <c r="G614" s="52" t="s">
        <v>437</v>
      </c>
      <c r="H614" s="76">
        <f>H615</f>
        <v>1320</v>
      </c>
      <c r="I614" s="76">
        <f>I615</f>
        <v>0</v>
      </c>
      <c r="J614" s="76"/>
    </row>
    <row r="615" spans="1:12" ht="72">
      <c r="A615" s="23"/>
      <c r="B615" s="23"/>
      <c r="C615" s="23" t="s">
        <v>361</v>
      </c>
      <c r="D615" s="23" t="s">
        <v>350</v>
      </c>
      <c r="E615" s="37" t="s">
        <v>520</v>
      </c>
      <c r="F615" s="23"/>
      <c r="G615" s="38" t="s">
        <v>438</v>
      </c>
      <c r="H615" s="76">
        <f>H616</f>
        <v>1320</v>
      </c>
      <c r="I615" s="76">
        <f t="shared" ref="I615:J618" si="71">I616</f>
        <v>0</v>
      </c>
      <c r="J615" s="76">
        <f t="shared" si="71"/>
        <v>0</v>
      </c>
    </row>
    <row r="616" spans="1:12" ht="60">
      <c r="A616" s="23"/>
      <c r="B616" s="23"/>
      <c r="C616" s="23" t="s">
        <v>361</v>
      </c>
      <c r="D616" s="23" t="s">
        <v>350</v>
      </c>
      <c r="E616" s="13" t="s">
        <v>521</v>
      </c>
      <c r="F616" s="23"/>
      <c r="G616" s="52" t="s">
        <v>439</v>
      </c>
      <c r="H616" s="76">
        <f>H617+H620</f>
        <v>1320</v>
      </c>
      <c r="I616" s="76">
        <f>I617</f>
        <v>0</v>
      </c>
      <c r="J616" s="76">
        <f>J617</f>
        <v>0</v>
      </c>
    </row>
    <row r="617" spans="1:12" ht="48">
      <c r="A617" s="23"/>
      <c r="B617" s="23"/>
      <c r="C617" s="23" t="s">
        <v>361</v>
      </c>
      <c r="D617" s="23" t="s">
        <v>350</v>
      </c>
      <c r="E617" s="13" t="s">
        <v>606</v>
      </c>
      <c r="F617" s="23"/>
      <c r="G617" s="52" t="s">
        <v>410</v>
      </c>
      <c r="H617" s="76">
        <f>H618</f>
        <v>1230</v>
      </c>
      <c r="I617" s="76">
        <f t="shared" si="71"/>
        <v>0</v>
      </c>
      <c r="J617" s="76">
        <f t="shared" si="71"/>
        <v>0</v>
      </c>
      <c r="L617" s="10"/>
    </row>
    <row r="618" spans="1:12" ht="60">
      <c r="A618" s="23"/>
      <c r="B618" s="23"/>
      <c r="C618" s="23" t="s">
        <v>361</v>
      </c>
      <c r="D618" s="23" t="s">
        <v>350</v>
      </c>
      <c r="E618" s="13" t="s">
        <v>606</v>
      </c>
      <c r="F618" s="33" t="s">
        <v>398</v>
      </c>
      <c r="G618" s="53" t="s">
        <v>399</v>
      </c>
      <c r="H618" s="76">
        <f>H619</f>
        <v>1230</v>
      </c>
      <c r="I618" s="76">
        <f t="shared" si="71"/>
        <v>0</v>
      </c>
      <c r="J618" s="76">
        <f t="shared" si="71"/>
        <v>0</v>
      </c>
    </row>
    <row r="619" spans="1:12" ht="24">
      <c r="A619" s="23"/>
      <c r="B619" s="23"/>
      <c r="C619" s="23" t="s">
        <v>361</v>
      </c>
      <c r="D619" s="23" t="s">
        <v>350</v>
      </c>
      <c r="E619" s="13" t="s">
        <v>606</v>
      </c>
      <c r="F619" s="23">
        <v>612</v>
      </c>
      <c r="G619" s="52" t="s">
        <v>705</v>
      </c>
      <c r="H619" s="76">
        <v>1230</v>
      </c>
      <c r="I619" s="76"/>
      <c r="J619" s="76"/>
    </row>
    <row r="620" spans="1:12" ht="48">
      <c r="A620" s="23"/>
      <c r="B620" s="23"/>
      <c r="C620" s="23" t="s">
        <v>361</v>
      </c>
      <c r="D620" s="23" t="s">
        <v>350</v>
      </c>
      <c r="E620" s="13" t="s">
        <v>607</v>
      </c>
      <c r="F620" s="23"/>
      <c r="G620" s="52" t="s">
        <v>347</v>
      </c>
      <c r="H620" s="76">
        <f>H621</f>
        <v>90</v>
      </c>
      <c r="I620" s="76"/>
      <c r="J620" s="76"/>
    </row>
    <row r="621" spans="1:12" ht="60">
      <c r="A621" s="23"/>
      <c r="B621" s="23"/>
      <c r="C621" s="23" t="s">
        <v>361</v>
      </c>
      <c r="D621" s="23" t="s">
        <v>350</v>
      </c>
      <c r="E621" s="13" t="s">
        <v>607</v>
      </c>
      <c r="F621" s="33" t="s">
        <v>398</v>
      </c>
      <c r="G621" s="53" t="s">
        <v>399</v>
      </c>
      <c r="H621" s="76">
        <f>H622</f>
        <v>90</v>
      </c>
      <c r="I621" s="76"/>
      <c r="J621" s="76"/>
    </row>
    <row r="622" spans="1:12" ht="24">
      <c r="A622" s="23"/>
      <c r="B622" s="23"/>
      <c r="C622" s="23" t="s">
        <v>361</v>
      </c>
      <c r="D622" s="23" t="s">
        <v>350</v>
      </c>
      <c r="E622" s="13" t="s">
        <v>607</v>
      </c>
      <c r="F622" s="23">
        <v>612</v>
      </c>
      <c r="G622" s="52" t="s">
        <v>705</v>
      </c>
      <c r="H622" s="76">
        <v>90</v>
      </c>
      <c r="I622" s="76"/>
      <c r="J622" s="76"/>
    </row>
    <row r="623" spans="1:12" ht="12.75">
      <c r="A623" s="23"/>
      <c r="B623" s="23"/>
      <c r="C623" s="26" t="s">
        <v>361</v>
      </c>
      <c r="D623" s="26" t="s">
        <v>396</v>
      </c>
      <c r="E623" s="13"/>
      <c r="F623" s="23"/>
      <c r="G623" s="52" t="s">
        <v>397</v>
      </c>
      <c r="H623" s="75">
        <f>H624+H696+H705</f>
        <v>551071.63699999999</v>
      </c>
      <c r="I623" s="75">
        <f>I624+I696+I705</f>
        <v>515635.9</v>
      </c>
      <c r="J623" s="75">
        <f>J624+J696+J705</f>
        <v>501383.5</v>
      </c>
      <c r="K623" s="115"/>
      <c r="L623" s="116"/>
    </row>
    <row r="624" spans="1:12" ht="36">
      <c r="A624" s="23"/>
      <c r="B624" s="23"/>
      <c r="C624" s="23" t="s">
        <v>361</v>
      </c>
      <c r="D624" s="23" t="s">
        <v>396</v>
      </c>
      <c r="E624" s="13" t="s">
        <v>189</v>
      </c>
      <c r="F624" s="23"/>
      <c r="G624" s="52" t="s">
        <v>156</v>
      </c>
      <c r="H624" s="79">
        <f>H625</f>
        <v>547372.63699999999</v>
      </c>
      <c r="I624" s="79">
        <f>I625</f>
        <v>514545.9</v>
      </c>
      <c r="J624" s="79">
        <f>J625</f>
        <v>500293.5</v>
      </c>
    </row>
    <row r="625" spans="1:10" ht="24">
      <c r="A625" s="23"/>
      <c r="B625" s="23"/>
      <c r="C625" s="23" t="s">
        <v>361</v>
      </c>
      <c r="D625" s="23" t="s">
        <v>396</v>
      </c>
      <c r="E625" s="13" t="s">
        <v>192</v>
      </c>
      <c r="F625" s="23"/>
      <c r="G625" s="52" t="s">
        <v>220</v>
      </c>
      <c r="H625" s="79">
        <f>H626+H666+H680+H673</f>
        <v>547372.63699999999</v>
      </c>
      <c r="I625" s="79">
        <f>I626+I666+I680</f>
        <v>514545.9</v>
      </c>
      <c r="J625" s="79">
        <f>J626+J666+J680</f>
        <v>500293.5</v>
      </c>
    </row>
    <row r="626" spans="1:10" ht="96">
      <c r="A626" s="23"/>
      <c r="B626" s="23"/>
      <c r="C626" s="23" t="s">
        <v>361</v>
      </c>
      <c r="D626" s="23" t="s">
        <v>396</v>
      </c>
      <c r="E626" s="13" t="s">
        <v>193</v>
      </c>
      <c r="F626" s="23"/>
      <c r="G626" s="52" t="s">
        <v>222</v>
      </c>
      <c r="H626" s="79">
        <f>H627+H630+H633+H660+H657+H654+H663+H651+H648+H645+H642+H636+H639</f>
        <v>518256.03699999995</v>
      </c>
      <c r="I626" s="79">
        <f>I627+I630+I633+I660+I657+I654+I663</f>
        <v>496262.9</v>
      </c>
      <c r="J626" s="79">
        <f>J627+J630+J633+J660+J657+J654+J663</f>
        <v>482010.5</v>
      </c>
    </row>
    <row r="627" spans="1:10" ht="108">
      <c r="A627" s="23"/>
      <c r="B627" s="23"/>
      <c r="C627" s="23" t="s">
        <v>361</v>
      </c>
      <c r="D627" s="23" t="s">
        <v>396</v>
      </c>
      <c r="E627" s="37" t="s">
        <v>608</v>
      </c>
      <c r="F627" s="38"/>
      <c r="G627" s="50" t="s">
        <v>221</v>
      </c>
      <c r="H627" s="79">
        <f t="shared" ref="H627:J628" si="72">H628</f>
        <v>406434</v>
      </c>
      <c r="I627" s="79">
        <f t="shared" si="72"/>
        <v>404833.5</v>
      </c>
      <c r="J627" s="79">
        <f t="shared" si="72"/>
        <v>404833.5</v>
      </c>
    </row>
    <row r="628" spans="1:10" ht="60">
      <c r="A628" s="23"/>
      <c r="B628" s="23"/>
      <c r="C628" s="23" t="s">
        <v>361</v>
      </c>
      <c r="D628" s="23" t="s">
        <v>396</v>
      </c>
      <c r="E628" s="37" t="s">
        <v>608</v>
      </c>
      <c r="F628" s="33" t="s">
        <v>398</v>
      </c>
      <c r="G628" s="53" t="s">
        <v>399</v>
      </c>
      <c r="H628" s="79">
        <f t="shared" si="72"/>
        <v>406434</v>
      </c>
      <c r="I628" s="79">
        <f t="shared" si="72"/>
        <v>404833.5</v>
      </c>
      <c r="J628" s="79">
        <f t="shared" si="72"/>
        <v>404833.5</v>
      </c>
    </row>
    <row r="629" spans="1:10" ht="72">
      <c r="A629" s="23"/>
      <c r="B629" s="23"/>
      <c r="C629" s="23" t="s">
        <v>361</v>
      </c>
      <c r="D629" s="23" t="s">
        <v>396</v>
      </c>
      <c r="E629" s="37" t="s">
        <v>608</v>
      </c>
      <c r="F629" s="23" t="s">
        <v>513</v>
      </c>
      <c r="G629" s="52" t="s">
        <v>402</v>
      </c>
      <c r="H629" s="79">
        <v>406434</v>
      </c>
      <c r="I629" s="79">
        <v>404833.5</v>
      </c>
      <c r="J629" s="79">
        <v>404833.5</v>
      </c>
    </row>
    <row r="630" spans="1:10" ht="24">
      <c r="A630" s="23"/>
      <c r="B630" s="23"/>
      <c r="C630" s="23" t="s">
        <v>361</v>
      </c>
      <c r="D630" s="23" t="s">
        <v>396</v>
      </c>
      <c r="E630" s="13" t="s">
        <v>609</v>
      </c>
      <c r="F630" s="23"/>
      <c r="G630" s="52" t="s">
        <v>706</v>
      </c>
      <c r="H630" s="79">
        <f t="shared" ref="H630:J631" si="73">H631</f>
        <v>77985.906000000003</v>
      </c>
      <c r="I630" s="79">
        <f t="shared" si="73"/>
        <v>77177</v>
      </c>
      <c r="J630" s="79">
        <f t="shared" si="73"/>
        <v>77177</v>
      </c>
    </row>
    <row r="631" spans="1:10" ht="60">
      <c r="A631" s="23"/>
      <c r="B631" s="23"/>
      <c r="C631" s="23" t="s">
        <v>361</v>
      </c>
      <c r="D631" s="23" t="s">
        <v>396</v>
      </c>
      <c r="E631" s="13" t="s">
        <v>609</v>
      </c>
      <c r="F631" s="33" t="s">
        <v>398</v>
      </c>
      <c r="G631" s="53" t="s">
        <v>399</v>
      </c>
      <c r="H631" s="79">
        <f t="shared" si="73"/>
        <v>77985.906000000003</v>
      </c>
      <c r="I631" s="79">
        <f t="shared" si="73"/>
        <v>77177</v>
      </c>
      <c r="J631" s="79">
        <f t="shared" si="73"/>
        <v>77177</v>
      </c>
    </row>
    <row r="632" spans="1:10" ht="72">
      <c r="A632" s="23"/>
      <c r="B632" s="23"/>
      <c r="C632" s="23" t="s">
        <v>361</v>
      </c>
      <c r="D632" s="23" t="s">
        <v>396</v>
      </c>
      <c r="E632" s="13" t="s">
        <v>609</v>
      </c>
      <c r="F632" s="23" t="s">
        <v>513</v>
      </c>
      <c r="G632" s="52" t="s">
        <v>402</v>
      </c>
      <c r="H632" s="79">
        <v>77985.906000000003</v>
      </c>
      <c r="I632" s="79">
        <v>77177</v>
      </c>
      <c r="J632" s="79">
        <v>77177</v>
      </c>
    </row>
    <row r="633" spans="1:10" ht="36">
      <c r="A633" s="23"/>
      <c r="B633" s="23"/>
      <c r="C633" s="23" t="s">
        <v>361</v>
      </c>
      <c r="D633" s="23" t="s">
        <v>396</v>
      </c>
      <c r="E633" s="13" t="s">
        <v>610</v>
      </c>
      <c r="F633" s="23"/>
      <c r="G633" s="52" t="s">
        <v>78</v>
      </c>
      <c r="H633" s="79">
        <f>H634</f>
        <v>23064.399000000001</v>
      </c>
      <c r="I633" s="79">
        <f t="shared" ref="H633:J634" si="74">I634</f>
        <v>14252.4</v>
      </c>
      <c r="J633" s="79">
        <f t="shared" si="74"/>
        <v>0</v>
      </c>
    </row>
    <row r="634" spans="1:10" ht="60">
      <c r="A634" s="23"/>
      <c r="B634" s="23"/>
      <c r="C634" s="23" t="s">
        <v>361</v>
      </c>
      <c r="D634" s="23" t="s">
        <v>396</v>
      </c>
      <c r="E634" s="13" t="s">
        <v>610</v>
      </c>
      <c r="F634" s="33" t="s">
        <v>398</v>
      </c>
      <c r="G634" s="53" t="s">
        <v>399</v>
      </c>
      <c r="H634" s="79">
        <f t="shared" si="74"/>
        <v>23064.399000000001</v>
      </c>
      <c r="I634" s="79">
        <f t="shared" si="74"/>
        <v>14252.4</v>
      </c>
      <c r="J634" s="79">
        <f t="shared" si="74"/>
        <v>0</v>
      </c>
    </row>
    <row r="635" spans="1:10" ht="24">
      <c r="A635" s="23"/>
      <c r="B635" s="23"/>
      <c r="C635" s="23" t="s">
        <v>361</v>
      </c>
      <c r="D635" s="23" t="s">
        <v>396</v>
      </c>
      <c r="E635" s="13" t="s">
        <v>610</v>
      </c>
      <c r="F635" s="23">
        <v>612</v>
      </c>
      <c r="G635" s="52" t="s">
        <v>705</v>
      </c>
      <c r="H635" s="79">
        <v>23064.399000000001</v>
      </c>
      <c r="I635" s="79">
        <v>14252.4</v>
      </c>
      <c r="J635" s="79"/>
    </row>
    <row r="636" spans="1:10" ht="84">
      <c r="A636" s="23"/>
      <c r="B636" s="23"/>
      <c r="C636" s="23" t="s">
        <v>361</v>
      </c>
      <c r="D636" s="23" t="s">
        <v>396</v>
      </c>
      <c r="E636" s="13" t="s">
        <v>786</v>
      </c>
      <c r="F636" s="23"/>
      <c r="G636" s="52" t="s">
        <v>785</v>
      </c>
      <c r="H636" s="79">
        <f>H637</f>
        <v>925.1</v>
      </c>
      <c r="I636" s="79"/>
      <c r="J636" s="79"/>
    </row>
    <row r="637" spans="1:10" ht="60">
      <c r="A637" s="23"/>
      <c r="B637" s="23"/>
      <c r="C637" s="23" t="s">
        <v>361</v>
      </c>
      <c r="D637" s="23" t="s">
        <v>396</v>
      </c>
      <c r="E637" s="13" t="s">
        <v>786</v>
      </c>
      <c r="F637" s="33" t="s">
        <v>398</v>
      </c>
      <c r="G637" s="53" t="s">
        <v>399</v>
      </c>
      <c r="H637" s="79">
        <f>H638</f>
        <v>925.1</v>
      </c>
      <c r="I637" s="79"/>
      <c r="J637" s="79"/>
    </row>
    <row r="638" spans="1:10" ht="72">
      <c r="A638" s="23"/>
      <c r="B638" s="23"/>
      <c r="C638" s="23" t="s">
        <v>361</v>
      </c>
      <c r="D638" s="23" t="s">
        <v>396</v>
      </c>
      <c r="E638" s="13" t="s">
        <v>786</v>
      </c>
      <c r="F638" s="23" t="s">
        <v>513</v>
      </c>
      <c r="G638" s="52" t="s">
        <v>402</v>
      </c>
      <c r="H638" s="79">
        <v>925.1</v>
      </c>
      <c r="I638" s="79"/>
      <c r="J638" s="79"/>
    </row>
    <row r="639" spans="1:10" ht="84">
      <c r="A639" s="23"/>
      <c r="B639" s="23"/>
      <c r="C639" s="23" t="s">
        <v>361</v>
      </c>
      <c r="D639" s="23" t="s">
        <v>396</v>
      </c>
      <c r="E639" s="13" t="s">
        <v>788</v>
      </c>
      <c r="F639" s="23"/>
      <c r="G639" s="52" t="s">
        <v>787</v>
      </c>
      <c r="H639" s="79">
        <f>H640</f>
        <v>92.5</v>
      </c>
      <c r="I639" s="79"/>
      <c r="J639" s="79"/>
    </row>
    <row r="640" spans="1:10" ht="60">
      <c r="A640" s="23"/>
      <c r="B640" s="23"/>
      <c r="C640" s="23" t="s">
        <v>361</v>
      </c>
      <c r="D640" s="23" t="s">
        <v>396</v>
      </c>
      <c r="E640" s="13" t="s">
        <v>788</v>
      </c>
      <c r="F640" s="33" t="s">
        <v>398</v>
      </c>
      <c r="G640" s="53" t="s">
        <v>399</v>
      </c>
      <c r="H640" s="79">
        <f>H641</f>
        <v>92.5</v>
      </c>
      <c r="I640" s="79"/>
      <c r="J640" s="79"/>
    </row>
    <row r="641" spans="1:10" ht="72">
      <c r="A641" s="23"/>
      <c r="B641" s="23"/>
      <c r="C641" s="23" t="s">
        <v>361</v>
      </c>
      <c r="D641" s="23" t="s">
        <v>396</v>
      </c>
      <c r="E641" s="13" t="s">
        <v>788</v>
      </c>
      <c r="F641" s="23" t="s">
        <v>513</v>
      </c>
      <c r="G641" s="52" t="s">
        <v>402</v>
      </c>
      <c r="H641" s="79">
        <v>92.5</v>
      </c>
      <c r="I641" s="79"/>
      <c r="J641" s="79"/>
    </row>
    <row r="642" spans="1:10" ht="96">
      <c r="A642" s="23"/>
      <c r="B642" s="23"/>
      <c r="C642" s="23" t="s">
        <v>361</v>
      </c>
      <c r="D642" s="23" t="s">
        <v>396</v>
      </c>
      <c r="E642" s="13" t="s">
        <v>777</v>
      </c>
      <c r="F642" s="23"/>
      <c r="G642" s="52" t="s">
        <v>776</v>
      </c>
      <c r="H642" s="79">
        <f>H643</f>
        <v>3154.6</v>
      </c>
      <c r="I642" s="79"/>
      <c r="J642" s="79"/>
    </row>
    <row r="643" spans="1:10" ht="60">
      <c r="A643" s="23"/>
      <c r="B643" s="23"/>
      <c r="C643" s="23" t="s">
        <v>361</v>
      </c>
      <c r="D643" s="23" t="s">
        <v>396</v>
      </c>
      <c r="E643" s="13" t="s">
        <v>777</v>
      </c>
      <c r="F643" s="33" t="s">
        <v>398</v>
      </c>
      <c r="G643" s="53" t="s">
        <v>399</v>
      </c>
      <c r="H643" s="79">
        <f>H644</f>
        <v>3154.6</v>
      </c>
      <c r="I643" s="79"/>
      <c r="J643" s="79"/>
    </row>
    <row r="644" spans="1:10" ht="24">
      <c r="A644" s="23"/>
      <c r="B644" s="23"/>
      <c r="C644" s="23" t="s">
        <v>361</v>
      </c>
      <c r="D644" s="23" t="s">
        <v>396</v>
      </c>
      <c r="E644" s="13" t="s">
        <v>777</v>
      </c>
      <c r="F644" s="23">
        <v>612</v>
      </c>
      <c r="G644" s="52" t="s">
        <v>705</v>
      </c>
      <c r="H644" s="79">
        <v>3154.6</v>
      </c>
      <c r="I644" s="79"/>
      <c r="J644" s="79"/>
    </row>
    <row r="645" spans="1:10" ht="96">
      <c r="A645" s="23"/>
      <c r="B645" s="23"/>
      <c r="C645" s="23" t="s">
        <v>361</v>
      </c>
      <c r="D645" s="23" t="s">
        <v>396</v>
      </c>
      <c r="E645" s="23" t="s">
        <v>779</v>
      </c>
      <c r="F645" s="23"/>
      <c r="G645" s="52" t="s">
        <v>778</v>
      </c>
      <c r="H645" s="79">
        <f>H646</f>
        <v>788.63900000000001</v>
      </c>
      <c r="I645" s="79"/>
      <c r="J645" s="79"/>
    </row>
    <row r="646" spans="1:10" ht="60">
      <c r="A646" s="23"/>
      <c r="B646" s="23"/>
      <c r="C646" s="23" t="s">
        <v>361</v>
      </c>
      <c r="D646" s="23" t="s">
        <v>396</v>
      </c>
      <c r="E646" s="23" t="s">
        <v>779</v>
      </c>
      <c r="F646" s="33" t="s">
        <v>398</v>
      </c>
      <c r="G646" s="53" t="s">
        <v>399</v>
      </c>
      <c r="H646" s="79">
        <f>H647</f>
        <v>788.63900000000001</v>
      </c>
      <c r="I646" s="79"/>
      <c r="J646" s="79"/>
    </row>
    <row r="647" spans="1:10" ht="24">
      <c r="A647" s="23"/>
      <c r="B647" s="23"/>
      <c r="C647" s="23" t="s">
        <v>361</v>
      </c>
      <c r="D647" s="23" t="s">
        <v>396</v>
      </c>
      <c r="E647" s="23" t="s">
        <v>779</v>
      </c>
      <c r="F647" s="23">
        <v>612</v>
      </c>
      <c r="G647" s="52" t="s">
        <v>705</v>
      </c>
      <c r="H647" s="79">
        <v>788.63900000000001</v>
      </c>
      <c r="I647" s="79"/>
      <c r="J647" s="79"/>
    </row>
    <row r="648" spans="1:10" ht="72">
      <c r="A648" s="23"/>
      <c r="B648" s="23"/>
      <c r="C648" s="23" t="s">
        <v>361</v>
      </c>
      <c r="D648" s="23" t="s">
        <v>396</v>
      </c>
      <c r="E648" s="13" t="s">
        <v>782</v>
      </c>
      <c r="F648" s="23"/>
      <c r="G648" s="52" t="s">
        <v>781</v>
      </c>
      <c r="H648" s="79">
        <f>H649</f>
        <v>150</v>
      </c>
      <c r="I648" s="79"/>
      <c r="J648" s="79"/>
    </row>
    <row r="649" spans="1:10" ht="60">
      <c r="A649" s="23"/>
      <c r="B649" s="23"/>
      <c r="C649" s="23" t="s">
        <v>361</v>
      </c>
      <c r="D649" s="23" t="s">
        <v>396</v>
      </c>
      <c r="E649" s="13" t="s">
        <v>782</v>
      </c>
      <c r="F649" s="33" t="s">
        <v>398</v>
      </c>
      <c r="G649" s="53" t="s">
        <v>399</v>
      </c>
      <c r="H649" s="79">
        <f>H650</f>
        <v>150</v>
      </c>
      <c r="I649" s="79"/>
      <c r="J649" s="79"/>
    </row>
    <row r="650" spans="1:10" ht="24">
      <c r="A650" s="23"/>
      <c r="B650" s="23"/>
      <c r="C650" s="23" t="s">
        <v>361</v>
      </c>
      <c r="D650" s="23" t="s">
        <v>396</v>
      </c>
      <c r="E650" s="13" t="s">
        <v>782</v>
      </c>
      <c r="F650" s="23">
        <v>612</v>
      </c>
      <c r="G650" s="52" t="s">
        <v>705</v>
      </c>
      <c r="H650" s="79">
        <v>150</v>
      </c>
      <c r="I650" s="79"/>
      <c r="J650" s="79"/>
    </row>
    <row r="651" spans="1:10" ht="72">
      <c r="A651" s="23"/>
      <c r="B651" s="23"/>
      <c r="C651" s="23" t="s">
        <v>361</v>
      </c>
      <c r="D651" s="23" t="s">
        <v>396</v>
      </c>
      <c r="E651" s="13" t="s">
        <v>783</v>
      </c>
      <c r="F651" s="23"/>
      <c r="G651" s="52" t="s">
        <v>784</v>
      </c>
      <c r="H651" s="79">
        <v>150</v>
      </c>
      <c r="I651" s="79"/>
      <c r="J651" s="79"/>
    </row>
    <row r="652" spans="1:10" ht="60">
      <c r="A652" s="23"/>
      <c r="B652" s="23"/>
      <c r="C652" s="23" t="s">
        <v>361</v>
      </c>
      <c r="D652" s="23" t="s">
        <v>396</v>
      </c>
      <c r="E652" s="13" t="s">
        <v>783</v>
      </c>
      <c r="F652" s="33" t="s">
        <v>398</v>
      </c>
      <c r="G652" s="53" t="s">
        <v>399</v>
      </c>
      <c r="H652" s="79">
        <v>150</v>
      </c>
      <c r="I652" s="79"/>
      <c r="J652" s="79"/>
    </row>
    <row r="653" spans="1:10" ht="24">
      <c r="A653" s="23"/>
      <c r="B653" s="23"/>
      <c r="C653" s="23" t="s">
        <v>361</v>
      </c>
      <c r="D653" s="23" t="s">
        <v>396</v>
      </c>
      <c r="E653" s="13" t="s">
        <v>783</v>
      </c>
      <c r="F653" s="23">
        <v>612</v>
      </c>
      <c r="G653" s="52" t="s">
        <v>705</v>
      </c>
      <c r="H653" s="79">
        <v>150</v>
      </c>
      <c r="I653" s="79"/>
      <c r="J653" s="79"/>
    </row>
    <row r="654" spans="1:10" ht="36">
      <c r="A654" s="23"/>
      <c r="B654" s="23"/>
      <c r="C654" s="23" t="s">
        <v>361</v>
      </c>
      <c r="D654" s="23" t="s">
        <v>396</v>
      </c>
      <c r="E654" s="13" t="s">
        <v>735</v>
      </c>
      <c r="F654" s="23"/>
      <c r="G654" s="52" t="s">
        <v>736</v>
      </c>
      <c r="H654" s="79">
        <f>H655</f>
        <v>3404.8119999999999</v>
      </c>
      <c r="I654" s="79"/>
      <c r="J654" s="79"/>
    </row>
    <row r="655" spans="1:10" ht="60">
      <c r="A655" s="23"/>
      <c r="B655" s="23"/>
      <c r="C655" s="23" t="s">
        <v>361</v>
      </c>
      <c r="D655" s="23" t="s">
        <v>396</v>
      </c>
      <c r="E655" s="13" t="s">
        <v>735</v>
      </c>
      <c r="F655" s="33" t="s">
        <v>398</v>
      </c>
      <c r="G655" s="53" t="s">
        <v>399</v>
      </c>
      <c r="H655" s="79">
        <f>H656</f>
        <v>3404.8119999999999</v>
      </c>
      <c r="I655" s="79"/>
      <c r="J655" s="79"/>
    </row>
    <row r="656" spans="1:10" ht="72">
      <c r="A656" s="23"/>
      <c r="B656" s="23"/>
      <c r="C656" s="23" t="s">
        <v>361</v>
      </c>
      <c r="D656" s="23" t="s">
        <v>396</v>
      </c>
      <c r="E656" s="13" t="s">
        <v>735</v>
      </c>
      <c r="F656" s="23" t="s">
        <v>513</v>
      </c>
      <c r="G656" s="52" t="s">
        <v>402</v>
      </c>
      <c r="H656" s="79">
        <v>3404.8119999999999</v>
      </c>
      <c r="I656" s="79"/>
      <c r="J656" s="79"/>
    </row>
    <row r="657" spans="1:10" ht="60">
      <c r="A657" s="23"/>
      <c r="B657" s="23"/>
      <c r="C657" s="23" t="s">
        <v>361</v>
      </c>
      <c r="D657" s="23" t="s">
        <v>396</v>
      </c>
      <c r="E657" s="13" t="s">
        <v>729</v>
      </c>
      <c r="F657" s="23"/>
      <c r="G657" s="52" t="s">
        <v>730</v>
      </c>
      <c r="H657" s="79">
        <f>H658</f>
        <v>1236.088</v>
      </c>
      <c r="I657" s="79"/>
      <c r="J657" s="79"/>
    </row>
    <row r="658" spans="1:10" ht="60">
      <c r="A658" s="23"/>
      <c r="B658" s="23"/>
      <c r="C658" s="23" t="s">
        <v>361</v>
      </c>
      <c r="D658" s="23" t="s">
        <v>396</v>
      </c>
      <c r="E658" s="13" t="s">
        <v>729</v>
      </c>
      <c r="F658" s="33" t="s">
        <v>398</v>
      </c>
      <c r="G658" s="53" t="s">
        <v>399</v>
      </c>
      <c r="H658" s="79">
        <f>H659</f>
        <v>1236.088</v>
      </c>
      <c r="I658" s="79"/>
      <c r="J658" s="79"/>
    </row>
    <row r="659" spans="1:10" ht="24">
      <c r="A659" s="23"/>
      <c r="B659" s="23"/>
      <c r="C659" s="23" t="s">
        <v>361</v>
      </c>
      <c r="D659" s="23" t="s">
        <v>396</v>
      </c>
      <c r="E659" s="13" t="s">
        <v>729</v>
      </c>
      <c r="F659" s="23">
        <v>612</v>
      </c>
      <c r="G659" s="52" t="s">
        <v>705</v>
      </c>
      <c r="H659" s="79">
        <v>1236.088</v>
      </c>
      <c r="I659" s="79"/>
      <c r="J659" s="79"/>
    </row>
    <row r="660" spans="1:10" ht="36">
      <c r="A660" s="23"/>
      <c r="B660" s="23"/>
      <c r="C660" s="23" t="s">
        <v>361</v>
      </c>
      <c r="D660" s="23" t="s">
        <v>396</v>
      </c>
      <c r="E660" s="13" t="s">
        <v>739</v>
      </c>
      <c r="F660" s="23"/>
      <c r="G660" s="52" t="s">
        <v>740</v>
      </c>
      <c r="H660" s="79">
        <f>H661</f>
        <v>750</v>
      </c>
      <c r="I660" s="79"/>
      <c r="J660" s="79"/>
    </row>
    <row r="661" spans="1:10" ht="60">
      <c r="A661" s="23"/>
      <c r="B661" s="23"/>
      <c r="C661" s="23" t="s">
        <v>361</v>
      </c>
      <c r="D661" s="23" t="s">
        <v>396</v>
      </c>
      <c r="E661" s="13" t="s">
        <v>739</v>
      </c>
      <c r="F661" s="33" t="s">
        <v>398</v>
      </c>
      <c r="G661" s="53" t="s">
        <v>399</v>
      </c>
      <c r="H661" s="79">
        <f>H662</f>
        <v>750</v>
      </c>
      <c r="I661" s="79"/>
      <c r="J661" s="79"/>
    </row>
    <row r="662" spans="1:10" ht="24">
      <c r="A662" s="23"/>
      <c r="B662" s="23"/>
      <c r="C662" s="23" t="s">
        <v>361</v>
      </c>
      <c r="D662" s="23" t="s">
        <v>396</v>
      </c>
      <c r="E662" s="13" t="s">
        <v>739</v>
      </c>
      <c r="F662" s="23">
        <v>612</v>
      </c>
      <c r="G662" s="52" t="s">
        <v>705</v>
      </c>
      <c r="H662" s="79">
        <v>750</v>
      </c>
      <c r="I662" s="79"/>
      <c r="J662" s="79"/>
    </row>
    <row r="663" spans="1:10" ht="36">
      <c r="A663" s="23"/>
      <c r="B663" s="23"/>
      <c r="C663" s="23" t="s">
        <v>361</v>
      </c>
      <c r="D663" s="23" t="s">
        <v>396</v>
      </c>
      <c r="E663" s="13" t="s">
        <v>741</v>
      </c>
      <c r="F663" s="23"/>
      <c r="G663" s="52" t="s">
        <v>742</v>
      </c>
      <c r="H663" s="79">
        <f>H664</f>
        <v>119.99299999999999</v>
      </c>
      <c r="I663" s="79"/>
      <c r="J663" s="79"/>
    </row>
    <row r="664" spans="1:10" ht="60">
      <c r="A664" s="23"/>
      <c r="B664" s="23"/>
      <c r="C664" s="23" t="s">
        <v>361</v>
      </c>
      <c r="D664" s="23" t="s">
        <v>396</v>
      </c>
      <c r="E664" s="13" t="s">
        <v>741</v>
      </c>
      <c r="F664" s="33" t="s">
        <v>398</v>
      </c>
      <c r="G664" s="53" t="s">
        <v>399</v>
      </c>
      <c r="H664" s="79">
        <f>H665</f>
        <v>119.99299999999999</v>
      </c>
      <c r="I664" s="79"/>
      <c r="J664" s="79"/>
    </row>
    <row r="665" spans="1:10" ht="24">
      <c r="A665" s="23"/>
      <c r="B665" s="23"/>
      <c r="C665" s="23" t="s">
        <v>361</v>
      </c>
      <c r="D665" s="23" t="s">
        <v>396</v>
      </c>
      <c r="E665" s="13" t="s">
        <v>741</v>
      </c>
      <c r="F665" s="23">
        <v>612</v>
      </c>
      <c r="G665" s="52" t="s">
        <v>705</v>
      </c>
      <c r="H665" s="79">
        <v>119.99299999999999</v>
      </c>
      <c r="I665" s="79"/>
      <c r="J665" s="79"/>
    </row>
    <row r="666" spans="1:10" ht="48">
      <c r="A666" s="23"/>
      <c r="B666" s="23"/>
      <c r="C666" s="23" t="s">
        <v>361</v>
      </c>
      <c r="D666" s="23" t="s">
        <v>396</v>
      </c>
      <c r="E666" s="13" t="s">
        <v>552</v>
      </c>
      <c r="F666" s="23"/>
      <c r="G666" s="52" t="s">
        <v>483</v>
      </c>
      <c r="H666" s="79">
        <f>H670+H667</f>
        <v>6978.8</v>
      </c>
      <c r="I666" s="79">
        <f>I670</f>
        <v>5078</v>
      </c>
      <c r="J666" s="79">
        <f>J670</f>
        <v>5078</v>
      </c>
    </row>
    <row r="667" spans="1:10" ht="132">
      <c r="A667" s="23"/>
      <c r="B667" s="23"/>
      <c r="C667" s="23" t="s">
        <v>361</v>
      </c>
      <c r="D667" s="23" t="s">
        <v>396</v>
      </c>
      <c r="E667" s="13" t="s">
        <v>82</v>
      </c>
      <c r="F667" s="23"/>
      <c r="G667" s="52" t="s">
        <v>81</v>
      </c>
      <c r="H667" s="79">
        <f>H668</f>
        <v>1900.8</v>
      </c>
      <c r="I667" s="79"/>
      <c r="J667" s="79"/>
    </row>
    <row r="668" spans="1:10" ht="60">
      <c r="A668" s="23"/>
      <c r="B668" s="23"/>
      <c r="C668" s="23" t="s">
        <v>361</v>
      </c>
      <c r="D668" s="23" t="s">
        <v>396</v>
      </c>
      <c r="E668" s="13" t="s">
        <v>82</v>
      </c>
      <c r="F668" s="33" t="s">
        <v>398</v>
      </c>
      <c r="G668" s="53" t="s">
        <v>399</v>
      </c>
      <c r="H668" s="79">
        <f>H669</f>
        <v>1900.8</v>
      </c>
      <c r="I668" s="79"/>
      <c r="J668" s="79"/>
    </row>
    <row r="669" spans="1:10" ht="24">
      <c r="A669" s="23"/>
      <c r="B669" s="23"/>
      <c r="C669" s="23" t="s">
        <v>361</v>
      </c>
      <c r="D669" s="23" t="s">
        <v>396</v>
      </c>
      <c r="E669" s="13" t="s">
        <v>82</v>
      </c>
      <c r="F669" s="23">
        <v>612</v>
      </c>
      <c r="G669" s="52" t="s">
        <v>705</v>
      </c>
      <c r="H669" s="79">
        <v>1900.8</v>
      </c>
      <c r="I669" s="79"/>
      <c r="J669" s="79"/>
    </row>
    <row r="670" spans="1:10" ht="48">
      <c r="A670" s="23"/>
      <c r="B670" s="23"/>
      <c r="C670" s="23" t="s">
        <v>361</v>
      </c>
      <c r="D670" s="23" t="s">
        <v>396</v>
      </c>
      <c r="E670" s="13" t="s">
        <v>553</v>
      </c>
      <c r="F670" s="23"/>
      <c r="G670" s="52" t="s">
        <v>135</v>
      </c>
      <c r="H670" s="79">
        <f t="shared" ref="H670:J671" si="75">H671</f>
        <v>5078</v>
      </c>
      <c r="I670" s="79">
        <f t="shared" si="75"/>
        <v>5078</v>
      </c>
      <c r="J670" s="79">
        <f t="shared" si="75"/>
        <v>5078</v>
      </c>
    </row>
    <row r="671" spans="1:10" ht="60">
      <c r="A671" s="23"/>
      <c r="B671" s="23"/>
      <c r="C671" s="23" t="s">
        <v>361</v>
      </c>
      <c r="D671" s="23" t="s">
        <v>396</v>
      </c>
      <c r="E671" s="13" t="s">
        <v>553</v>
      </c>
      <c r="F671" s="33" t="s">
        <v>398</v>
      </c>
      <c r="G671" s="53" t="s">
        <v>399</v>
      </c>
      <c r="H671" s="79">
        <f t="shared" si="75"/>
        <v>5078</v>
      </c>
      <c r="I671" s="79">
        <f t="shared" si="75"/>
        <v>5078</v>
      </c>
      <c r="J671" s="79">
        <f t="shared" si="75"/>
        <v>5078</v>
      </c>
    </row>
    <row r="672" spans="1:10" ht="24">
      <c r="A672" s="23"/>
      <c r="B672" s="23"/>
      <c r="C672" s="23" t="s">
        <v>361</v>
      </c>
      <c r="D672" s="23" t="s">
        <v>396</v>
      </c>
      <c r="E672" s="13" t="s">
        <v>553</v>
      </c>
      <c r="F672" s="23">
        <v>612</v>
      </c>
      <c r="G672" s="52" t="s">
        <v>705</v>
      </c>
      <c r="H672" s="79">
        <v>5078</v>
      </c>
      <c r="I672" s="79">
        <v>5078</v>
      </c>
      <c r="J672" s="79">
        <v>5078</v>
      </c>
    </row>
    <row r="673" spans="1:10" ht="48">
      <c r="A673" s="23"/>
      <c r="B673" s="23"/>
      <c r="C673" s="23" t="s">
        <v>361</v>
      </c>
      <c r="D673" s="23" t="s">
        <v>396</v>
      </c>
      <c r="E673" s="13" t="s">
        <v>94</v>
      </c>
      <c r="F673" s="23"/>
      <c r="G673" s="52" t="s">
        <v>89</v>
      </c>
      <c r="H673" s="79">
        <f>H674+H677</f>
        <v>322</v>
      </c>
      <c r="I673" s="79"/>
      <c r="J673" s="79"/>
    </row>
    <row r="674" spans="1:10" ht="96">
      <c r="A674" s="23"/>
      <c r="B674" s="23"/>
      <c r="C674" s="23" t="s">
        <v>361</v>
      </c>
      <c r="D674" s="23" t="s">
        <v>396</v>
      </c>
      <c r="E674" s="13" t="s">
        <v>90</v>
      </c>
      <c r="F674" s="23"/>
      <c r="G674" s="52" t="s">
        <v>91</v>
      </c>
      <c r="H674" s="79">
        <f>H675</f>
        <v>289.8</v>
      </c>
      <c r="I674" s="79"/>
      <c r="J674" s="79"/>
    </row>
    <row r="675" spans="1:10" ht="60">
      <c r="A675" s="23"/>
      <c r="B675" s="23"/>
      <c r="C675" s="23" t="s">
        <v>361</v>
      </c>
      <c r="D675" s="23" t="s">
        <v>396</v>
      </c>
      <c r="E675" s="13" t="s">
        <v>90</v>
      </c>
      <c r="F675" s="33" t="s">
        <v>398</v>
      </c>
      <c r="G675" s="53" t="s">
        <v>399</v>
      </c>
      <c r="H675" s="79">
        <f>H676</f>
        <v>289.8</v>
      </c>
      <c r="I675" s="79"/>
      <c r="J675" s="79"/>
    </row>
    <row r="676" spans="1:10" ht="24">
      <c r="A676" s="23"/>
      <c r="B676" s="23"/>
      <c r="C676" s="23" t="s">
        <v>361</v>
      </c>
      <c r="D676" s="23" t="s">
        <v>396</v>
      </c>
      <c r="E676" s="13" t="s">
        <v>90</v>
      </c>
      <c r="F676" s="23">
        <v>612</v>
      </c>
      <c r="G676" s="52" t="s">
        <v>705</v>
      </c>
      <c r="H676" s="79">
        <v>289.8</v>
      </c>
      <c r="I676" s="79"/>
      <c r="J676" s="79"/>
    </row>
    <row r="677" spans="1:10" ht="120">
      <c r="A677" s="23"/>
      <c r="B677" s="23"/>
      <c r="C677" s="23" t="s">
        <v>361</v>
      </c>
      <c r="D677" s="23" t="s">
        <v>396</v>
      </c>
      <c r="E677" s="13" t="s">
        <v>93</v>
      </c>
      <c r="F677" s="23"/>
      <c r="G677" s="52" t="s">
        <v>92</v>
      </c>
      <c r="H677" s="79">
        <f>H678</f>
        <v>32.200000000000003</v>
      </c>
      <c r="I677" s="79"/>
      <c r="J677" s="79"/>
    </row>
    <row r="678" spans="1:10" ht="60">
      <c r="A678" s="23"/>
      <c r="B678" s="23"/>
      <c r="C678" s="23" t="s">
        <v>361</v>
      </c>
      <c r="D678" s="23" t="s">
        <v>396</v>
      </c>
      <c r="E678" s="13" t="s">
        <v>93</v>
      </c>
      <c r="F678" s="33" t="s">
        <v>398</v>
      </c>
      <c r="G678" s="53" t="s">
        <v>399</v>
      </c>
      <c r="H678" s="79">
        <f>H679</f>
        <v>32.200000000000003</v>
      </c>
      <c r="I678" s="79"/>
      <c r="J678" s="79"/>
    </row>
    <row r="679" spans="1:10" ht="24">
      <c r="A679" s="23"/>
      <c r="B679" s="23"/>
      <c r="C679" s="23" t="s">
        <v>361</v>
      </c>
      <c r="D679" s="23" t="s">
        <v>396</v>
      </c>
      <c r="E679" s="13" t="s">
        <v>93</v>
      </c>
      <c r="F679" s="23">
        <v>612</v>
      </c>
      <c r="G679" s="52" t="s">
        <v>705</v>
      </c>
      <c r="H679" s="79">
        <v>32.200000000000003</v>
      </c>
      <c r="I679" s="79"/>
      <c r="J679" s="79"/>
    </row>
    <row r="680" spans="1:10" ht="72">
      <c r="A680" s="23"/>
      <c r="B680" s="23"/>
      <c r="C680" s="23" t="s">
        <v>361</v>
      </c>
      <c r="D680" s="23" t="s">
        <v>396</v>
      </c>
      <c r="E680" s="13" t="s">
        <v>194</v>
      </c>
      <c r="F680" s="23"/>
      <c r="G680" s="52" t="s">
        <v>223</v>
      </c>
      <c r="H680" s="79">
        <f>H684+H687+H690+H681+H693</f>
        <v>21815.8</v>
      </c>
      <c r="I680" s="79">
        <f>I684+I687+I690</f>
        <v>13205</v>
      </c>
      <c r="J680" s="79">
        <f>J684+J687+J690</f>
        <v>13205</v>
      </c>
    </row>
    <row r="681" spans="1:10" ht="72">
      <c r="A681" s="23"/>
      <c r="B681" s="23"/>
      <c r="C681" s="23" t="s">
        <v>361</v>
      </c>
      <c r="D681" s="23" t="s">
        <v>396</v>
      </c>
      <c r="E681" s="13" t="s">
        <v>83</v>
      </c>
      <c r="F681" s="23"/>
      <c r="G681" s="52" t="s">
        <v>84</v>
      </c>
      <c r="H681" s="79">
        <f>H682</f>
        <v>7310.8</v>
      </c>
      <c r="I681" s="79"/>
      <c r="J681" s="79"/>
    </row>
    <row r="682" spans="1:10" ht="60">
      <c r="A682" s="23"/>
      <c r="B682" s="23"/>
      <c r="C682" s="23" t="s">
        <v>361</v>
      </c>
      <c r="D682" s="23" t="s">
        <v>396</v>
      </c>
      <c r="E682" s="13" t="s">
        <v>83</v>
      </c>
      <c r="F682" s="33" t="s">
        <v>398</v>
      </c>
      <c r="G682" s="53" t="s">
        <v>399</v>
      </c>
      <c r="H682" s="79">
        <f>H683</f>
        <v>7310.8</v>
      </c>
      <c r="I682" s="79"/>
      <c r="J682" s="79"/>
    </row>
    <row r="683" spans="1:10" ht="72">
      <c r="A683" s="23"/>
      <c r="B683" s="23"/>
      <c r="C683" s="23" t="s">
        <v>361</v>
      </c>
      <c r="D683" s="23" t="s">
        <v>396</v>
      </c>
      <c r="E683" s="13" t="s">
        <v>83</v>
      </c>
      <c r="F683" s="23" t="s">
        <v>513</v>
      </c>
      <c r="G683" s="52" t="s">
        <v>402</v>
      </c>
      <c r="H683" s="79">
        <v>7310.8</v>
      </c>
      <c r="I683" s="79"/>
      <c r="J683" s="79"/>
    </row>
    <row r="684" spans="1:10" ht="60">
      <c r="A684" s="23"/>
      <c r="B684" s="23"/>
      <c r="C684" s="23" t="s">
        <v>361</v>
      </c>
      <c r="D684" s="23" t="s">
        <v>396</v>
      </c>
      <c r="E684" s="13" t="s">
        <v>611</v>
      </c>
      <c r="F684" s="23"/>
      <c r="G684" s="52" t="s">
        <v>708</v>
      </c>
      <c r="H684" s="79">
        <f t="shared" ref="H684:J685" si="76">H685</f>
        <v>9280</v>
      </c>
      <c r="I684" s="79">
        <f t="shared" si="76"/>
        <v>9280</v>
      </c>
      <c r="J684" s="79">
        <f t="shared" si="76"/>
        <v>9280</v>
      </c>
    </row>
    <row r="685" spans="1:10" ht="60">
      <c r="A685" s="23"/>
      <c r="B685" s="23"/>
      <c r="C685" s="23" t="s">
        <v>361</v>
      </c>
      <c r="D685" s="23" t="s">
        <v>396</v>
      </c>
      <c r="E685" s="13" t="s">
        <v>611</v>
      </c>
      <c r="F685" s="33" t="s">
        <v>398</v>
      </c>
      <c r="G685" s="53" t="s">
        <v>399</v>
      </c>
      <c r="H685" s="79">
        <f t="shared" si="76"/>
        <v>9280</v>
      </c>
      <c r="I685" s="79">
        <f t="shared" si="76"/>
        <v>9280</v>
      </c>
      <c r="J685" s="79">
        <f t="shared" si="76"/>
        <v>9280</v>
      </c>
    </row>
    <row r="686" spans="1:10" ht="72">
      <c r="A686" s="23"/>
      <c r="B686" s="23"/>
      <c r="C686" s="23" t="s">
        <v>361</v>
      </c>
      <c r="D686" s="23" t="s">
        <v>396</v>
      </c>
      <c r="E686" s="13" t="s">
        <v>611</v>
      </c>
      <c r="F686" s="23" t="s">
        <v>513</v>
      </c>
      <c r="G686" s="52" t="s">
        <v>402</v>
      </c>
      <c r="H686" s="79">
        <v>9280</v>
      </c>
      <c r="I686" s="79">
        <v>9280</v>
      </c>
      <c r="J686" s="79">
        <v>9280</v>
      </c>
    </row>
    <row r="687" spans="1:10" ht="48">
      <c r="A687" s="23"/>
      <c r="B687" s="23"/>
      <c r="C687" s="23" t="s">
        <v>361</v>
      </c>
      <c r="D687" s="23" t="s">
        <v>396</v>
      </c>
      <c r="E687" s="13" t="s">
        <v>612</v>
      </c>
      <c r="F687" s="23"/>
      <c r="G687" s="52" t="s">
        <v>707</v>
      </c>
      <c r="H687" s="79">
        <f t="shared" ref="H687:J691" si="77">H688</f>
        <v>3199</v>
      </c>
      <c r="I687" s="79">
        <f t="shared" si="77"/>
        <v>3199</v>
      </c>
      <c r="J687" s="79">
        <f t="shared" si="77"/>
        <v>3199</v>
      </c>
    </row>
    <row r="688" spans="1:10" ht="60">
      <c r="A688" s="23"/>
      <c r="B688" s="23"/>
      <c r="C688" s="23" t="s">
        <v>361</v>
      </c>
      <c r="D688" s="23" t="s">
        <v>396</v>
      </c>
      <c r="E688" s="13" t="s">
        <v>612</v>
      </c>
      <c r="F688" s="33" t="s">
        <v>398</v>
      </c>
      <c r="G688" s="53" t="s">
        <v>399</v>
      </c>
      <c r="H688" s="79">
        <f t="shared" si="77"/>
        <v>3199</v>
      </c>
      <c r="I688" s="79">
        <f t="shared" si="77"/>
        <v>3199</v>
      </c>
      <c r="J688" s="79">
        <f t="shared" si="77"/>
        <v>3199</v>
      </c>
    </row>
    <row r="689" spans="1:10" ht="72">
      <c r="A689" s="23"/>
      <c r="B689" s="23"/>
      <c r="C689" s="23" t="s">
        <v>361</v>
      </c>
      <c r="D689" s="23" t="s">
        <v>396</v>
      </c>
      <c r="E689" s="13" t="s">
        <v>612</v>
      </c>
      <c r="F689" s="23" t="s">
        <v>513</v>
      </c>
      <c r="G689" s="52" t="s">
        <v>402</v>
      </c>
      <c r="H689" s="79">
        <v>3199</v>
      </c>
      <c r="I689" s="79">
        <v>3199</v>
      </c>
      <c r="J689" s="79">
        <v>3199</v>
      </c>
    </row>
    <row r="690" spans="1:10" ht="48">
      <c r="A690" s="23"/>
      <c r="B690" s="23"/>
      <c r="C690" s="23" t="s">
        <v>361</v>
      </c>
      <c r="D690" s="23" t="s">
        <v>396</v>
      </c>
      <c r="E690" s="13" t="s">
        <v>613</v>
      </c>
      <c r="F690" s="23"/>
      <c r="G690" s="52" t="s">
        <v>224</v>
      </c>
      <c r="H690" s="79">
        <f>H691</f>
        <v>726</v>
      </c>
      <c r="I690" s="79">
        <f t="shared" si="77"/>
        <v>726</v>
      </c>
      <c r="J690" s="79">
        <f t="shared" si="77"/>
        <v>726</v>
      </c>
    </row>
    <row r="691" spans="1:10" ht="60">
      <c r="A691" s="23"/>
      <c r="B691" s="23"/>
      <c r="C691" s="23" t="s">
        <v>361</v>
      </c>
      <c r="D691" s="23" t="s">
        <v>396</v>
      </c>
      <c r="E691" s="13" t="s">
        <v>613</v>
      </c>
      <c r="F691" s="33" t="s">
        <v>398</v>
      </c>
      <c r="G691" s="53" t="s">
        <v>399</v>
      </c>
      <c r="H691" s="79">
        <f>H692</f>
        <v>726</v>
      </c>
      <c r="I691" s="79">
        <f t="shared" si="77"/>
        <v>726</v>
      </c>
      <c r="J691" s="79">
        <f t="shared" si="77"/>
        <v>726</v>
      </c>
    </row>
    <row r="692" spans="1:10" ht="72">
      <c r="A692" s="23"/>
      <c r="B692" s="23"/>
      <c r="C692" s="23" t="s">
        <v>361</v>
      </c>
      <c r="D692" s="23" t="s">
        <v>396</v>
      </c>
      <c r="E692" s="13" t="s">
        <v>613</v>
      </c>
      <c r="F692" s="23" t="s">
        <v>513</v>
      </c>
      <c r="G692" s="52" t="s">
        <v>402</v>
      </c>
      <c r="H692" s="79">
        <v>726</v>
      </c>
      <c r="I692" s="79">
        <v>726</v>
      </c>
      <c r="J692" s="79">
        <v>726</v>
      </c>
    </row>
    <row r="693" spans="1:10" ht="72">
      <c r="A693" s="23"/>
      <c r="B693" s="23"/>
      <c r="C693" s="23" t="s">
        <v>361</v>
      </c>
      <c r="D693" s="23" t="s">
        <v>396</v>
      </c>
      <c r="E693" s="13" t="s">
        <v>390</v>
      </c>
      <c r="F693" s="23"/>
      <c r="G693" s="52" t="s">
        <v>780</v>
      </c>
      <c r="H693" s="79">
        <f>H694</f>
        <v>1300</v>
      </c>
      <c r="I693" s="79"/>
      <c r="J693" s="79"/>
    </row>
    <row r="694" spans="1:10" ht="60">
      <c r="A694" s="23"/>
      <c r="B694" s="23"/>
      <c r="C694" s="23" t="s">
        <v>361</v>
      </c>
      <c r="D694" s="23" t="s">
        <v>396</v>
      </c>
      <c r="E694" s="13" t="s">
        <v>390</v>
      </c>
      <c r="F694" s="33" t="s">
        <v>398</v>
      </c>
      <c r="G694" s="53" t="s">
        <v>399</v>
      </c>
      <c r="H694" s="79">
        <f>H695</f>
        <v>1300</v>
      </c>
      <c r="I694" s="79"/>
      <c r="J694" s="79"/>
    </row>
    <row r="695" spans="1:10" ht="24">
      <c r="A695" s="23"/>
      <c r="B695" s="23"/>
      <c r="C695" s="23" t="s">
        <v>361</v>
      </c>
      <c r="D695" s="23" t="s">
        <v>396</v>
      </c>
      <c r="E695" s="13" t="s">
        <v>390</v>
      </c>
      <c r="F695" s="23">
        <v>612</v>
      </c>
      <c r="G695" s="52" t="s">
        <v>705</v>
      </c>
      <c r="H695" s="79">
        <v>1300</v>
      </c>
      <c r="I695" s="79"/>
      <c r="J695" s="79"/>
    </row>
    <row r="696" spans="1:10" ht="48">
      <c r="A696" s="23"/>
      <c r="B696" s="23"/>
      <c r="C696" s="13" t="s">
        <v>361</v>
      </c>
      <c r="D696" s="13" t="s">
        <v>396</v>
      </c>
      <c r="E696" s="13" t="s">
        <v>522</v>
      </c>
      <c r="F696" s="23"/>
      <c r="G696" s="52" t="s">
        <v>142</v>
      </c>
      <c r="H696" s="79">
        <f t="shared" ref="H696:J697" si="78">H697</f>
        <v>181.5</v>
      </c>
      <c r="I696" s="79">
        <f t="shared" si="78"/>
        <v>1090</v>
      </c>
      <c r="J696" s="79">
        <f t="shared" si="78"/>
        <v>1090</v>
      </c>
    </row>
    <row r="697" spans="1:10" ht="96">
      <c r="A697" s="23"/>
      <c r="B697" s="23"/>
      <c r="C697" s="13" t="s">
        <v>361</v>
      </c>
      <c r="D697" s="13" t="s">
        <v>396</v>
      </c>
      <c r="E697" s="13" t="s">
        <v>527</v>
      </c>
      <c r="F697" s="23"/>
      <c r="G697" s="52" t="s">
        <v>203</v>
      </c>
      <c r="H697" s="79">
        <f t="shared" si="78"/>
        <v>181.5</v>
      </c>
      <c r="I697" s="79">
        <f t="shared" si="78"/>
        <v>1090</v>
      </c>
      <c r="J697" s="79">
        <f t="shared" si="78"/>
        <v>1090</v>
      </c>
    </row>
    <row r="698" spans="1:10" ht="84">
      <c r="A698" s="23"/>
      <c r="B698" s="23"/>
      <c r="C698" s="13" t="s">
        <v>361</v>
      </c>
      <c r="D698" s="13" t="s">
        <v>396</v>
      </c>
      <c r="E698" s="13" t="s">
        <v>534</v>
      </c>
      <c r="F698" s="23"/>
      <c r="G698" s="52" t="s">
        <v>204</v>
      </c>
      <c r="H698" s="79">
        <f>H699+H702</f>
        <v>181.5</v>
      </c>
      <c r="I698" s="79">
        <f>I699+I702</f>
        <v>1090</v>
      </c>
      <c r="J698" s="79">
        <f>J699+J702</f>
        <v>1090</v>
      </c>
    </row>
    <row r="699" spans="1:10" ht="72">
      <c r="A699" s="23"/>
      <c r="B699" s="23"/>
      <c r="C699" s="13" t="s">
        <v>361</v>
      </c>
      <c r="D699" s="13" t="s">
        <v>396</v>
      </c>
      <c r="E699" s="13" t="s">
        <v>614</v>
      </c>
      <c r="F699" s="23"/>
      <c r="G699" s="52" t="s">
        <v>489</v>
      </c>
      <c r="H699" s="79">
        <f t="shared" ref="H699:J700" si="79">H700</f>
        <v>181.5</v>
      </c>
      <c r="I699" s="79">
        <f t="shared" si="79"/>
        <v>190</v>
      </c>
      <c r="J699" s="79">
        <f t="shared" si="79"/>
        <v>190</v>
      </c>
    </row>
    <row r="700" spans="1:10" ht="60">
      <c r="A700" s="23"/>
      <c r="B700" s="23"/>
      <c r="C700" s="13" t="s">
        <v>361</v>
      </c>
      <c r="D700" s="13" t="s">
        <v>396</v>
      </c>
      <c r="E700" s="13" t="s">
        <v>614</v>
      </c>
      <c r="F700" s="33" t="s">
        <v>398</v>
      </c>
      <c r="G700" s="53" t="s">
        <v>399</v>
      </c>
      <c r="H700" s="79">
        <f t="shared" si="79"/>
        <v>181.5</v>
      </c>
      <c r="I700" s="79">
        <f t="shared" si="79"/>
        <v>190</v>
      </c>
      <c r="J700" s="79">
        <f t="shared" si="79"/>
        <v>190</v>
      </c>
    </row>
    <row r="701" spans="1:10" ht="24">
      <c r="A701" s="23"/>
      <c r="B701" s="23"/>
      <c r="C701" s="13" t="s">
        <v>361</v>
      </c>
      <c r="D701" s="13" t="s">
        <v>396</v>
      </c>
      <c r="E701" s="13" t="s">
        <v>614</v>
      </c>
      <c r="F701" s="23">
        <v>612</v>
      </c>
      <c r="G701" s="52" t="s">
        <v>705</v>
      </c>
      <c r="H701" s="79">
        <v>181.5</v>
      </c>
      <c r="I701" s="79">
        <v>190</v>
      </c>
      <c r="J701" s="79">
        <v>190</v>
      </c>
    </row>
    <row r="702" spans="1:10" ht="72">
      <c r="A702" s="23"/>
      <c r="B702" s="23"/>
      <c r="C702" s="13" t="s">
        <v>361</v>
      </c>
      <c r="D702" s="13" t="s">
        <v>396</v>
      </c>
      <c r="E702" s="13" t="s">
        <v>615</v>
      </c>
      <c r="F702" s="23"/>
      <c r="G702" s="52" t="s">
        <v>206</v>
      </c>
      <c r="H702" s="79">
        <f t="shared" ref="H702:J703" si="80">H703</f>
        <v>0</v>
      </c>
      <c r="I702" s="79">
        <f t="shared" si="80"/>
        <v>900</v>
      </c>
      <c r="J702" s="79">
        <f t="shared" si="80"/>
        <v>900</v>
      </c>
    </row>
    <row r="703" spans="1:10" ht="60">
      <c r="A703" s="23"/>
      <c r="B703" s="23"/>
      <c r="C703" s="13" t="s">
        <v>361</v>
      </c>
      <c r="D703" s="13" t="s">
        <v>396</v>
      </c>
      <c r="E703" s="13" t="s">
        <v>615</v>
      </c>
      <c r="F703" s="33" t="s">
        <v>398</v>
      </c>
      <c r="G703" s="53" t="s">
        <v>399</v>
      </c>
      <c r="H703" s="79">
        <f t="shared" si="80"/>
        <v>0</v>
      </c>
      <c r="I703" s="79">
        <f t="shared" si="80"/>
        <v>900</v>
      </c>
      <c r="J703" s="79">
        <f t="shared" si="80"/>
        <v>900</v>
      </c>
    </row>
    <row r="704" spans="1:10" ht="24">
      <c r="A704" s="23"/>
      <c r="B704" s="23"/>
      <c r="C704" s="13" t="s">
        <v>361</v>
      </c>
      <c r="D704" s="13" t="s">
        <v>396</v>
      </c>
      <c r="E704" s="13" t="s">
        <v>615</v>
      </c>
      <c r="F704" s="23">
        <v>612</v>
      </c>
      <c r="G704" s="52" t="s">
        <v>705</v>
      </c>
      <c r="H704" s="79"/>
      <c r="I704" s="79">
        <v>900</v>
      </c>
      <c r="J704" s="79">
        <v>900</v>
      </c>
    </row>
    <row r="705" spans="1:10" ht="48">
      <c r="A705" s="23"/>
      <c r="B705" s="23"/>
      <c r="C705" s="23" t="s">
        <v>361</v>
      </c>
      <c r="D705" s="23" t="s">
        <v>396</v>
      </c>
      <c r="E705" s="13" t="s">
        <v>514</v>
      </c>
      <c r="F705" s="23"/>
      <c r="G705" s="52" t="s">
        <v>437</v>
      </c>
      <c r="H705" s="79">
        <f>H706</f>
        <v>3517.5</v>
      </c>
      <c r="I705" s="79"/>
      <c r="J705" s="79"/>
    </row>
    <row r="706" spans="1:10" ht="72">
      <c r="A706" s="23"/>
      <c r="B706" s="23"/>
      <c r="C706" s="23" t="s">
        <v>361</v>
      </c>
      <c r="D706" s="23" t="s">
        <v>396</v>
      </c>
      <c r="E706" s="37" t="s">
        <v>520</v>
      </c>
      <c r="F706" s="23"/>
      <c r="G706" s="38" t="s">
        <v>438</v>
      </c>
      <c r="H706" s="79">
        <f>H707</f>
        <v>3517.5</v>
      </c>
      <c r="I706" s="79"/>
      <c r="J706" s="79"/>
    </row>
    <row r="707" spans="1:10" ht="60">
      <c r="A707" s="23"/>
      <c r="B707" s="23"/>
      <c r="C707" s="23" t="s">
        <v>361</v>
      </c>
      <c r="D707" s="23" t="s">
        <v>396</v>
      </c>
      <c r="E707" s="13" t="s">
        <v>521</v>
      </c>
      <c r="F707" s="23"/>
      <c r="G707" s="52" t="s">
        <v>439</v>
      </c>
      <c r="H707" s="79">
        <f>H708+H711+H714</f>
        <v>3517.5</v>
      </c>
      <c r="I707" s="79"/>
      <c r="J707" s="79"/>
    </row>
    <row r="708" spans="1:10" ht="48">
      <c r="A708" s="23"/>
      <c r="B708" s="23"/>
      <c r="C708" s="23" t="s">
        <v>361</v>
      </c>
      <c r="D708" s="23" t="s">
        <v>396</v>
      </c>
      <c r="E708" s="13" t="s">
        <v>616</v>
      </c>
      <c r="F708" s="23"/>
      <c r="G708" s="52" t="s">
        <v>440</v>
      </c>
      <c r="H708" s="79">
        <f>H709</f>
        <v>87</v>
      </c>
      <c r="I708" s="79"/>
      <c r="J708" s="79"/>
    </row>
    <row r="709" spans="1:10" ht="60">
      <c r="A709" s="23"/>
      <c r="B709" s="23"/>
      <c r="C709" s="23" t="s">
        <v>361</v>
      </c>
      <c r="D709" s="23" t="s">
        <v>396</v>
      </c>
      <c r="E709" s="13" t="s">
        <v>616</v>
      </c>
      <c r="F709" s="33" t="s">
        <v>398</v>
      </c>
      <c r="G709" s="53" t="s">
        <v>399</v>
      </c>
      <c r="H709" s="79">
        <f>H710</f>
        <v>87</v>
      </c>
      <c r="I709" s="79"/>
      <c r="J709" s="79"/>
    </row>
    <row r="710" spans="1:10" ht="24">
      <c r="A710" s="23"/>
      <c r="B710" s="23"/>
      <c r="C710" s="23" t="s">
        <v>361</v>
      </c>
      <c r="D710" s="23" t="s">
        <v>396</v>
      </c>
      <c r="E710" s="13" t="s">
        <v>616</v>
      </c>
      <c r="F710" s="23">
        <v>612</v>
      </c>
      <c r="G710" s="52" t="s">
        <v>705</v>
      </c>
      <c r="H710" s="79">
        <v>87</v>
      </c>
      <c r="I710" s="79"/>
      <c r="J710" s="79"/>
    </row>
    <row r="711" spans="1:10" ht="60">
      <c r="A711" s="23"/>
      <c r="B711" s="23"/>
      <c r="C711" s="23" t="s">
        <v>361</v>
      </c>
      <c r="D711" s="23" t="s">
        <v>396</v>
      </c>
      <c r="E711" s="13" t="s">
        <v>617</v>
      </c>
      <c r="F711" s="23"/>
      <c r="G711" s="52" t="s">
        <v>441</v>
      </c>
      <c r="H711" s="79">
        <f>H712</f>
        <v>105</v>
      </c>
      <c r="I711" s="79"/>
      <c r="J711" s="79"/>
    </row>
    <row r="712" spans="1:10" ht="60">
      <c r="A712" s="23"/>
      <c r="B712" s="23"/>
      <c r="C712" s="23" t="s">
        <v>361</v>
      </c>
      <c r="D712" s="23" t="s">
        <v>396</v>
      </c>
      <c r="E712" s="13" t="s">
        <v>617</v>
      </c>
      <c r="F712" s="33" t="s">
        <v>398</v>
      </c>
      <c r="G712" s="53" t="s">
        <v>399</v>
      </c>
      <c r="H712" s="79">
        <f>H713</f>
        <v>105</v>
      </c>
      <c r="I712" s="79"/>
      <c r="J712" s="79"/>
    </row>
    <row r="713" spans="1:10" ht="24">
      <c r="A713" s="23"/>
      <c r="B713" s="23"/>
      <c r="C713" s="23" t="s">
        <v>361</v>
      </c>
      <c r="D713" s="23" t="s">
        <v>396</v>
      </c>
      <c r="E713" s="13" t="s">
        <v>617</v>
      </c>
      <c r="F713" s="23">
        <v>612</v>
      </c>
      <c r="G713" s="52" t="s">
        <v>705</v>
      </c>
      <c r="H713" s="79">
        <v>105</v>
      </c>
      <c r="I713" s="79"/>
      <c r="J713" s="79"/>
    </row>
    <row r="714" spans="1:10" ht="48">
      <c r="A714" s="23"/>
      <c r="B714" s="23"/>
      <c r="C714" s="23" t="s">
        <v>361</v>
      </c>
      <c r="D714" s="23" t="s">
        <v>396</v>
      </c>
      <c r="E714" s="13" t="s">
        <v>618</v>
      </c>
      <c r="F714" s="23"/>
      <c r="G714" s="52" t="s">
        <v>449</v>
      </c>
      <c r="H714" s="79">
        <f>H715</f>
        <v>3325.5</v>
      </c>
      <c r="I714" s="79"/>
      <c r="J714" s="79"/>
    </row>
    <row r="715" spans="1:10" ht="60">
      <c r="A715" s="23"/>
      <c r="B715" s="23"/>
      <c r="C715" s="23" t="s">
        <v>361</v>
      </c>
      <c r="D715" s="23" t="s">
        <v>396</v>
      </c>
      <c r="E715" s="13" t="s">
        <v>618</v>
      </c>
      <c r="F715" s="33" t="s">
        <v>398</v>
      </c>
      <c r="G715" s="53" t="s">
        <v>399</v>
      </c>
      <c r="H715" s="79">
        <f>H716</f>
        <v>3325.5</v>
      </c>
      <c r="I715" s="79"/>
      <c r="J715" s="79"/>
    </row>
    <row r="716" spans="1:10" ht="24">
      <c r="A716" s="23"/>
      <c r="B716" s="23"/>
      <c r="C716" s="23" t="s">
        <v>361</v>
      </c>
      <c r="D716" s="23" t="s">
        <v>396</v>
      </c>
      <c r="E716" s="13" t="s">
        <v>618</v>
      </c>
      <c r="F716" s="23">
        <v>612</v>
      </c>
      <c r="G716" s="52" t="s">
        <v>705</v>
      </c>
      <c r="H716" s="79">
        <v>3325.5</v>
      </c>
      <c r="I716" s="79"/>
      <c r="J716" s="79"/>
    </row>
    <row r="717" spans="1:10" ht="24">
      <c r="A717" s="23"/>
      <c r="B717" s="23"/>
      <c r="C717" s="27" t="s">
        <v>361</v>
      </c>
      <c r="D717" s="27" t="s">
        <v>427</v>
      </c>
      <c r="E717" s="27"/>
      <c r="F717" s="26"/>
      <c r="G717" s="52" t="s">
        <v>455</v>
      </c>
      <c r="H717" s="78">
        <f>H718+H758+H752</f>
        <v>86927.031000000017</v>
      </c>
      <c r="I717" s="78">
        <f>I718+I758+I752</f>
        <v>76226</v>
      </c>
      <c r="J717" s="78">
        <f>J718+J758+J752</f>
        <v>76226</v>
      </c>
    </row>
    <row r="718" spans="1:10" ht="36">
      <c r="A718" s="23"/>
      <c r="B718" s="23"/>
      <c r="C718" s="13" t="s">
        <v>361</v>
      </c>
      <c r="D718" s="13" t="s">
        <v>427</v>
      </c>
      <c r="E718" s="13" t="s">
        <v>189</v>
      </c>
      <c r="F718" s="23"/>
      <c r="G718" s="52" t="s">
        <v>156</v>
      </c>
      <c r="H718" s="79">
        <f>H719</f>
        <v>85699.531000000017</v>
      </c>
      <c r="I718" s="79">
        <f>I719</f>
        <v>76226</v>
      </c>
      <c r="J718" s="79">
        <f>J719</f>
        <v>76226</v>
      </c>
    </row>
    <row r="719" spans="1:10" ht="24">
      <c r="A719" s="23"/>
      <c r="B719" s="23"/>
      <c r="C719" s="13" t="s">
        <v>361</v>
      </c>
      <c r="D719" s="13" t="s">
        <v>427</v>
      </c>
      <c r="E719" s="13" t="s">
        <v>195</v>
      </c>
      <c r="F719" s="23"/>
      <c r="G719" s="52" t="s">
        <v>225</v>
      </c>
      <c r="H719" s="79">
        <f>H720+H748</f>
        <v>85699.531000000017</v>
      </c>
      <c r="I719" s="79">
        <f>I720+I748</f>
        <v>76226</v>
      </c>
      <c r="J719" s="79">
        <f>J720+J748</f>
        <v>76226</v>
      </c>
    </row>
    <row r="720" spans="1:10" ht="72">
      <c r="A720" s="23"/>
      <c r="B720" s="23"/>
      <c r="C720" s="13" t="s">
        <v>361</v>
      </c>
      <c r="D720" s="13" t="s">
        <v>427</v>
      </c>
      <c r="E720" s="13" t="s">
        <v>196</v>
      </c>
      <c r="F720" s="23"/>
      <c r="G720" s="52" t="s">
        <v>202</v>
      </c>
      <c r="H720" s="79">
        <f>H721+H724+H727+H733+H730+H736+H739+H742+H745</f>
        <v>84937.531000000017</v>
      </c>
      <c r="I720" s="79">
        <f>I721+I724</f>
        <v>75464</v>
      </c>
      <c r="J720" s="79">
        <f>J721+J724</f>
        <v>75464</v>
      </c>
    </row>
    <row r="721" spans="1:10" ht="36">
      <c r="A721" s="23"/>
      <c r="B721" s="23"/>
      <c r="C721" s="13" t="s">
        <v>361</v>
      </c>
      <c r="D721" s="13" t="s">
        <v>427</v>
      </c>
      <c r="E721" s="13" t="s">
        <v>619</v>
      </c>
      <c r="F721" s="23"/>
      <c r="G721" s="52" t="s">
        <v>712</v>
      </c>
      <c r="H721" s="79">
        <f t="shared" ref="H721:J722" si="81">H722</f>
        <v>72012.800000000003</v>
      </c>
      <c r="I721" s="79">
        <f t="shared" si="81"/>
        <v>72464</v>
      </c>
      <c r="J721" s="79">
        <f t="shared" si="81"/>
        <v>72464</v>
      </c>
    </row>
    <row r="722" spans="1:10" ht="60">
      <c r="A722" s="23"/>
      <c r="B722" s="23"/>
      <c r="C722" s="13" t="s">
        <v>361</v>
      </c>
      <c r="D722" s="13" t="s">
        <v>427</v>
      </c>
      <c r="E722" s="13" t="s">
        <v>619</v>
      </c>
      <c r="F722" s="33" t="s">
        <v>398</v>
      </c>
      <c r="G722" s="53" t="s">
        <v>399</v>
      </c>
      <c r="H722" s="79">
        <f t="shared" si="81"/>
        <v>72012.800000000003</v>
      </c>
      <c r="I722" s="79">
        <f t="shared" si="81"/>
        <v>72464</v>
      </c>
      <c r="J722" s="79">
        <f t="shared" si="81"/>
        <v>72464</v>
      </c>
    </row>
    <row r="723" spans="1:10" ht="72">
      <c r="A723" s="23"/>
      <c r="B723" s="23"/>
      <c r="C723" s="13" t="s">
        <v>361</v>
      </c>
      <c r="D723" s="13" t="s">
        <v>427</v>
      </c>
      <c r="E723" s="13" t="s">
        <v>619</v>
      </c>
      <c r="F723" s="23" t="s">
        <v>513</v>
      </c>
      <c r="G723" s="52" t="s">
        <v>402</v>
      </c>
      <c r="H723" s="79">
        <v>72012.800000000003</v>
      </c>
      <c r="I723" s="79">
        <v>72464</v>
      </c>
      <c r="J723" s="79">
        <v>72464</v>
      </c>
    </row>
    <row r="724" spans="1:10" ht="48">
      <c r="A724" s="23"/>
      <c r="B724" s="23"/>
      <c r="C724" s="13" t="s">
        <v>361</v>
      </c>
      <c r="D724" s="13" t="s">
        <v>427</v>
      </c>
      <c r="E724" s="13" t="s">
        <v>620</v>
      </c>
      <c r="F724" s="23"/>
      <c r="G724" s="52" t="s">
        <v>495</v>
      </c>
      <c r="H724" s="79">
        <f t="shared" ref="H724:J725" si="82">H725</f>
        <v>2063</v>
      </c>
      <c r="I724" s="79">
        <f t="shared" si="82"/>
        <v>3000</v>
      </c>
      <c r="J724" s="79">
        <f t="shared" si="82"/>
        <v>3000</v>
      </c>
    </row>
    <row r="725" spans="1:10" ht="60">
      <c r="A725" s="23"/>
      <c r="B725" s="23"/>
      <c r="C725" s="13" t="s">
        <v>361</v>
      </c>
      <c r="D725" s="13" t="s">
        <v>427</v>
      </c>
      <c r="E725" s="13" t="s">
        <v>620</v>
      </c>
      <c r="F725" s="33" t="s">
        <v>398</v>
      </c>
      <c r="G725" s="53" t="s">
        <v>399</v>
      </c>
      <c r="H725" s="79">
        <f>H726</f>
        <v>2063</v>
      </c>
      <c r="I725" s="79">
        <f t="shared" si="82"/>
        <v>3000</v>
      </c>
      <c r="J725" s="79">
        <v>3000</v>
      </c>
    </row>
    <row r="726" spans="1:10" ht="24">
      <c r="A726" s="23"/>
      <c r="B726" s="23"/>
      <c r="C726" s="13" t="s">
        <v>361</v>
      </c>
      <c r="D726" s="13" t="s">
        <v>427</v>
      </c>
      <c r="E726" s="13" t="s">
        <v>620</v>
      </c>
      <c r="F726" s="23">
        <v>612</v>
      </c>
      <c r="G726" s="52" t="s">
        <v>705</v>
      </c>
      <c r="H726" s="79">
        <v>2063</v>
      </c>
      <c r="I726" s="79">
        <v>3000</v>
      </c>
      <c r="J726" s="79">
        <v>3000</v>
      </c>
    </row>
    <row r="727" spans="1:10" ht="60">
      <c r="A727" s="23"/>
      <c r="B727" s="23"/>
      <c r="C727" s="13" t="s">
        <v>361</v>
      </c>
      <c r="D727" s="13" t="s">
        <v>427</v>
      </c>
      <c r="E727" s="13" t="s">
        <v>731</v>
      </c>
      <c r="F727" s="23"/>
      <c r="G727" s="52" t="s">
        <v>732</v>
      </c>
      <c r="H727" s="79">
        <f>H728</f>
        <v>1445.3309999999999</v>
      </c>
      <c r="I727" s="79"/>
      <c r="J727" s="79"/>
    </row>
    <row r="728" spans="1:10" ht="60">
      <c r="A728" s="23"/>
      <c r="B728" s="23"/>
      <c r="C728" s="13" t="s">
        <v>361</v>
      </c>
      <c r="D728" s="13" t="s">
        <v>427</v>
      </c>
      <c r="E728" s="13" t="s">
        <v>731</v>
      </c>
      <c r="F728" s="33" t="s">
        <v>398</v>
      </c>
      <c r="G728" s="53" t="s">
        <v>399</v>
      </c>
      <c r="H728" s="79">
        <f>H729</f>
        <v>1445.3309999999999</v>
      </c>
      <c r="I728" s="79"/>
      <c r="J728" s="79"/>
    </row>
    <row r="729" spans="1:10" ht="24">
      <c r="A729" s="23"/>
      <c r="B729" s="23"/>
      <c r="C729" s="13" t="s">
        <v>361</v>
      </c>
      <c r="D729" s="13" t="s">
        <v>427</v>
      </c>
      <c r="E729" s="13" t="s">
        <v>731</v>
      </c>
      <c r="F729" s="23">
        <v>612</v>
      </c>
      <c r="G729" s="52" t="s">
        <v>705</v>
      </c>
      <c r="H729" s="79">
        <v>1445.3309999999999</v>
      </c>
      <c r="I729" s="79"/>
      <c r="J729" s="79"/>
    </row>
    <row r="730" spans="1:10" ht="36">
      <c r="A730" s="23"/>
      <c r="B730" s="23"/>
      <c r="C730" s="13" t="s">
        <v>361</v>
      </c>
      <c r="D730" s="13" t="s">
        <v>427</v>
      </c>
      <c r="E730" s="13" t="s">
        <v>746</v>
      </c>
      <c r="F730" s="23"/>
      <c r="G730" s="52" t="s">
        <v>745</v>
      </c>
      <c r="H730" s="79">
        <f>H731</f>
        <v>147.6</v>
      </c>
      <c r="I730" s="79"/>
      <c r="J730" s="79"/>
    </row>
    <row r="731" spans="1:10" ht="60">
      <c r="A731" s="23"/>
      <c r="B731" s="23"/>
      <c r="C731" s="13" t="s">
        <v>361</v>
      </c>
      <c r="D731" s="13" t="s">
        <v>427</v>
      </c>
      <c r="E731" s="13" t="s">
        <v>746</v>
      </c>
      <c r="F731" s="33" t="s">
        <v>398</v>
      </c>
      <c r="G731" s="53" t="s">
        <v>399</v>
      </c>
      <c r="H731" s="79">
        <f>H732</f>
        <v>147.6</v>
      </c>
      <c r="I731" s="79"/>
      <c r="J731" s="79"/>
    </row>
    <row r="732" spans="1:10" ht="24">
      <c r="A732" s="23"/>
      <c r="B732" s="23"/>
      <c r="C732" s="13" t="s">
        <v>361</v>
      </c>
      <c r="D732" s="13" t="s">
        <v>427</v>
      </c>
      <c r="E732" s="13" t="s">
        <v>746</v>
      </c>
      <c r="F732" s="23">
        <v>612</v>
      </c>
      <c r="G732" s="52" t="s">
        <v>705</v>
      </c>
      <c r="H732" s="79">
        <v>147.6</v>
      </c>
      <c r="I732" s="79"/>
      <c r="J732" s="79"/>
    </row>
    <row r="733" spans="1:10" ht="48">
      <c r="A733" s="23"/>
      <c r="B733" s="23"/>
      <c r="C733" s="13" t="s">
        <v>361</v>
      </c>
      <c r="D733" s="13" t="s">
        <v>427</v>
      </c>
      <c r="E733" s="13" t="s">
        <v>743</v>
      </c>
      <c r="F733" s="23"/>
      <c r="G733" s="52" t="s">
        <v>744</v>
      </c>
      <c r="H733" s="79">
        <f>H734</f>
        <v>111</v>
      </c>
      <c r="I733" s="79"/>
      <c r="J733" s="79"/>
    </row>
    <row r="734" spans="1:10" ht="60">
      <c r="A734" s="23"/>
      <c r="B734" s="23"/>
      <c r="C734" s="13" t="s">
        <v>361</v>
      </c>
      <c r="D734" s="13" t="s">
        <v>427</v>
      </c>
      <c r="E734" s="13" t="s">
        <v>743</v>
      </c>
      <c r="F734" s="33" t="s">
        <v>398</v>
      </c>
      <c r="G734" s="53" t="s">
        <v>399</v>
      </c>
      <c r="H734" s="79">
        <f>H735</f>
        <v>111</v>
      </c>
      <c r="I734" s="79"/>
      <c r="J734" s="79"/>
    </row>
    <row r="735" spans="1:10" ht="24">
      <c r="A735" s="23"/>
      <c r="B735" s="23"/>
      <c r="C735" s="13" t="s">
        <v>361</v>
      </c>
      <c r="D735" s="13" t="s">
        <v>427</v>
      </c>
      <c r="E735" s="13" t="s">
        <v>743</v>
      </c>
      <c r="F735" s="23">
        <v>612</v>
      </c>
      <c r="G735" s="52" t="s">
        <v>705</v>
      </c>
      <c r="H735" s="79">
        <v>111</v>
      </c>
      <c r="I735" s="79"/>
      <c r="J735" s="79"/>
    </row>
    <row r="736" spans="1:10" ht="48">
      <c r="A736" s="23"/>
      <c r="B736" s="23"/>
      <c r="C736" s="13" t="s">
        <v>361</v>
      </c>
      <c r="D736" s="13" t="s">
        <v>427</v>
      </c>
      <c r="E736" s="13" t="s">
        <v>275</v>
      </c>
      <c r="F736" s="23"/>
      <c r="G736" s="52" t="s">
        <v>469</v>
      </c>
      <c r="H736" s="79">
        <f>H737</f>
        <v>6445.7</v>
      </c>
      <c r="I736" s="79"/>
      <c r="J736" s="79"/>
    </row>
    <row r="737" spans="1:10" ht="60">
      <c r="A737" s="23"/>
      <c r="B737" s="23"/>
      <c r="C737" s="13" t="s">
        <v>361</v>
      </c>
      <c r="D737" s="13" t="s">
        <v>427</v>
      </c>
      <c r="E737" s="13" t="s">
        <v>275</v>
      </c>
      <c r="F737" s="33" t="s">
        <v>398</v>
      </c>
      <c r="G737" s="53" t="s">
        <v>399</v>
      </c>
      <c r="H737" s="79">
        <f>H738</f>
        <v>6445.7</v>
      </c>
      <c r="I737" s="79"/>
      <c r="J737" s="79"/>
    </row>
    <row r="738" spans="1:10" ht="72">
      <c r="A738" s="23"/>
      <c r="B738" s="23"/>
      <c r="C738" s="13" t="s">
        <v>361</v>
      </c>
      <c r="D738" s="13" t="s">
        <v>427</v>
      </c>
      <c r="E738" s="13" t="s">
        <v>275</v>
      </c>
      <c r="F738" s="23" t="s">
        <v>513</v>
      </c>
      <c r="G738" s="52" t="s">
        <v>402</v>
      </c>
      <c r="H738" s="79">
        <v>6445.7</v>
      </c>
      <c r="I738" s="79"/>
      <c r="J738" s="79"/>
    </row>
    <row r="739" spans="1:10" ht="60">
      <c r="A739" s="23"/>
      <c r="B739" s="23"/>
      <c r="C739" s="13" t="s">
        <v>361</v>
      </c>
      <c r="D739" s="13" t="s">
        <v>427</v>
      </c>
      <c r="E739" s="13" t="s">
        <v>276</v>
      </c>
      <c r="F739" s="23"/>
      <c r="G739" s="52" t="s">
        <v>470</v>
      </c>
      <c r="H739" s="79">
        <f>H740</f>
        <v>451.2</v>
      </c>
      <c r="I739" s="79"/>
      <c r="J739" s="79"/>
    </row>
    <row r="740" spans="1:10" ht="60">
      <c r="A740" s="23"/>
      <c r="B740" s="23"/>
      <c r="C740" s="13" t="s">
        <v>361</v>
      </c>
      <c r="D740" s="13" t="s">
        <v>427</v>
      </c>
      <c r="E740" s="13" t="s">
        <v>276</v>
      </c>
      <c r="F740" s="33" t="s">
        <v>398</v>
      </c>
      <c r="G740" s="53" t="s">
        <v>399</v>
      </c>
      <c r="H740" s="79">
        <f>H741</f>
        <v>451.2</v>
      </c>
      <c r="I740" s="79"/>
      <c r="J740" s="79"/>
    </row>
    <row r="741" spans="1:10" ht="72">
      <c r="A741" s="23"/>
      <c r="B741" s="23"/>
      <c r="C741" s="13" t="s">
        <v>361</v>
      </c>
      <c r="D741" s="13" t="s">
        <v>427</v>
      </c>
      <c r="E741" s="13" t="s">
        <v>276</v>
      </c>
      <c r="F741" s="23" t="s">
        <v>513</v>
      </c>
      <c r="G741" s="52" t="s">
        <v>402</v>
      </c>
      <c r="H741" s="79">
        <v>451.2</v>
      </c>
      <c r="I741" s="79"/>
      <c r="J741" s="79"/>
    </row>
    <row r="742" spans="1:10" ht="84">
      <c r="A742" s="23"/>
      <c r="B742" s="23"/>
      <c r="C742" s="13" t="s">
        <v>361</v>
      </c>
      <c r="D742" s="13" t="s">
        <v>427</v>
      </c>
      <c r="E742" s="13" t="s">
        <v>792</v>
      </c>
      <c r="F742" s="23"/>
      <c r="G742" s="52" t="s">
        <v>755</v>
      </c>
      <c r="H742" s="79">
        <f>H743</f>
        <v>2055.3000000000002</v>
      </c>
      <c r="I742" s="79"/>
      <c r="J742" s="79"/>
    </row>
    <row r="743" spans="1:10" ht="60">
      <c r="A743" s="23"/>
      <c r="B743" s="23"/>
      <c r="C743" s="13" t="s">
        <v>361</v>
      </c>
      <c r="D743" s="13" t="s">
        <v>427</v>
      </c>
      <c r="E743" s="13" t="s">
        <v>792</v>
      </c>
      <c r="F743" s="33" t="s">
        <v>398</v>
      </c>
      <c r="G743" s="53" t="s">
        <v>399</v>
      </c>
      <c r="H743" s="79">
        <f>H744</f>
        <v>2055.3000000000002</v>
      </c>
      <c r="I743" s="79"/>
      <c r="J743" s="79"/>
    </row>
    <row r="744" spans="1:10" ht="72">
      <c r="A744" s="23"/>
      <c r="B744" s="23"/>
      <c r="C744" s="13" t="s">
        <v>361</v>
      </c>
      <c r="D744" s="13" t="s">
        <v>427</v>
      </c>
      <c r="E744" s="13" t="s">
        <v>792</v>
      </c>
      <c r="F744" s="23" t="s">
        <v>513</v>
      </c>
      <c r="G744" s="52" t="s">
        <v>402</v>
      </c>
      <c r="H744" s="79">
        <v>2055.3000000000002</v>
      </c>
      <c r="I744" s="79"/>
      <c r="J744" s="79"/>
    </row>
    <row r="745" spans="1:10" ht="84">
      <c r="A745" s="23"/>
      <c r="B745" s="23"/>
      <c r="C745" s="13" t="s">
        <v>361</v>
      </c>
      <c r="D745" s="13" t="s">
        <v>427</v>
      </c>
      <c r="E745" s="13" t="s">
        <v>791</v>
      </c>
      <c r="F745" s="23"/>
      <c r="G745" s="52" t="s">
        <v>756</v>
      </c>
      <c r="H745" s="79">
        <f>H746</f>
        <v>205.6</v>
      </c>
      <c r="I745" s="79"/>
      <c r="J745" s="79"/>
    </row>
    <row r="746" spans="1:10" ht="60">
      <c r="A746" s="23"/>
      <c r="B746" s="23"/>
      <c r="C746" s="13" t="s">
        <v>361</v>
      </c>
      <c r="D746" s="13" t="s">
        <v>427</v>
      </c>
      <c r="E746" s="13" t="s">
        <v>791</v>
      </c>
      <c r="F746" s="33" t="s">
        <v>398</v>
      </c>
      <c r="G746" s="53" t="s">
        <v>399</v>
      </c>
      <c r="H746" s="79">
        <f>H747</f>
        <v>205.6</v>
      </c>
      <c r="I746" s="79"/>
      <c r="J746" s="79"/>
    </row>
    <row r="747" spans="1:10" ht="72">
      <c r="A747" s="23"/>
      <c r="B747" s="23"/>
      <c r="C747" s="13" t="s">
        <v>361</v>
      </c>
      <c r="D747" s="13" t="s">
        <v>427</v>
      </c>
      <c r="E747" s="13" t="s">
        <v>791</v>
      </c>
      <c r="F747" s="23" t="s">
        <v>513</v>
      </c>
      <c r="G747" s="52" t="s">
        <v>402</v>
      </c>
      <c r="H747" s="79">
        <v>205.6</v>
      </c>
      <c r="I747" s="79"/>
      <c r="J747" s="79"/>
    </row>
    <row r="748" spans="1:10" ht="48">
      <c r="A748" s="23"/>
      <c r="B748" s="23"/>
      <c r="C748" s="13" t="s">
        <v>361</v>
      </c>
      <c r="D748" s="13" t="s">
        <v>427</v>
      </c>
      <c r="E748" s="13" t="s">
        <v>669</v>
      </c>
      <c r="F748" s="23"/>
      <c r="G748" s="112" t="s">
        <v>226</v>
      </c>
      <c r="H748" s="79">
        <f>H749</f>
        <v>762</v>
      </c>
      <c r="I748" s="79">
        <f t="shared" ref="I748:J750" si="83">I749</f>
        <v>762</v>
      </c>
      <c r="J748" s="79">
        <f t="shared" si="83"/>
        <v>762</v>
      </c>
    </row>
    <row r="749" spans="1:10" ht="60">
      <c r="A749" s="23"/>
      <c r="B749" s="23"/>
      <c r="C749" s="13" t="s">
        <v>361</v>
      </c>
      <c r="D749" s="13" t="s">
        <v>427</v>
      </c>
      <c r="E749" s="13" t="s">
        <v>621</v>
      </c>
      <c r="F749" s="23"/>
      <c r="G749" s="112" t="s">
        <v>263</v>
      </c>
      <c r="H749" s="79">
        <f>H750</f>
        <v>762</v>
      </c>
      <c r="I749" s="79">
        <f t="shared" si="83"/>
        <v>762</v>
      </c>
      <c r="J749" s="79">
        <f t="shared" si="83"/>
        <v>762</v>
      </c>
    </row>
    <row r="750" spans="1:10" ht="60">
      <c r="A750" s="23"/>
      <c r="B750" s="23"/>
      <c r="C750" s="13" t="s">
        <v>361</v>
      </c>
      <c r="D750" s="13" t="s">
        <v>427</v>
      </c>
      <c r="E750" s="13" t="s">
        <v>621</v>
      </c>
      <c r="F750" s="33" t="s">
        <v>398</v>
      </c>
      <c r="G750" s="113" t="s">
        <v>399</v>
      </c>
      <c r="H750" s="79">
        <f>H751</f>
        <v>762</v>
      </c>
      <c r="I750" s="79">
        <f t="shared" si="83"/>
        <v>762</v>
      </c>
      <c r="J750" s="79">
        <f t="shared" si="83"/>
        <v>762</v>
      </c>
    </row>
    <row r="751" spans="1:10" ht="72">
      <c r="A751" s="23"/>
      <c r="B751" s="23"/>
      <c r="C751" s="13" t="s">
        <v>361</v>
      </c>
      <c r="D751" s="13" t="s">
        <v>427</v>
      </c>
      <c r="E751" s="13" t="s">
        <v>621</v>
      </c>
      <c r="F751" s="23" t="s">
        <v>513</v>
      </c>
      <c r="G751" s="52" t="s">
        <v>402</v>
      </c>
      <c r="H751" s="79">
        <v>762</v>
      </c>
      <c r="I751" s="79">
        <v>762</v>
      </c>
      <c r="J751" s="79">
        <v>762</v>
      </c>
    </row>
    <row r="752" spans="1:10" ht="48">
      <c r="A752" s="23"/>
      <c r="B752" s="23"/>
      <c r="C752" s="13" t="s">
        <v>361</v>
      </c>
      <c r="D752" s="13" t="s">
        <v>427</v>
      </c>
      <c r="E752" s="13" t="s">
        <v>522</v>
      </c>
      <c r="F752" s="23"/>
      <c r="G752" s="52" t="s">
        <v>142</v>
      </c>
      <c r="H752" s="79">
        <f>H753</f>
        <v>912.5</v>
      </c>
      <c r="I752" s="79">
        <f t="shared" ref="I752:J756" si="84">I753</f>
        <v>0</v>
      </c>
      <c r="J752" s="79">
        <f t="shared" si="84"/>
        <v>0</v>
      </c>
    </row>
    <row r="753" spans="1:10" ht="96">
      <c r="A753" s="23"/>
      <c r="B753" s="23"/>
      <c r="C753" s="13" t="s">
        <v>361</v>
      </c>
      <c r="D753" s="13" t="s">
        <v>427</v>
      </c>
      <c r="E753" s="13" t="s">
        <v>527</v>
      </c>
      <c r="F753" s="23"/>
      <c r="G753" s="52" t="s">
        <v>203</v>
      </c>
      <c r="H753" s="79">
        <f>H754</f>
        <v>912.5</v>
      </c>
      <c r="I753" s="79">
        <f t="shared" si="84"/>
        <v>0</v>
      </c>
      <c r="J753" s="79">
        <f t="shared" si="84"/>
        <v>0</v>
      </c>
    </row>
    <row r="754" spans="1:10" ht="84">
      <c r="A754" s="23"/>
      <c r="B754" s="23"/>
      <c r="C754" s="13" t="s">
        <v>361</v>
      </c>
      <c r="D754" s="13" t="s">
        <v>427</v>
      </c>
      <c r="E754" s="13" t="s">
        <v>534</v>
      </c>
      <c r="F754" s="23"/>
      <c r="G754" s="52" t="s">
        <v>204</v>
      </c>
      <c r="H754" s="79">
        <f>H755</f>
        <v>912.5</v>
      </c>
      <c r="I754" s="79">
        <f t="shared" si="84"/>
        <v>0</v>
      </c>
      <c r="J754" s="79">
        <f t="shared" si="84"/>
        <v>0</v>
      </c>
    </row>
    <row r="755" spans="1:10" ht="84">
      <c r="A755" s="23"/>
      <c r="B755" s="23"/>
      <c r="C755" s="13" t="s">
        <v>361</v>
      </c>
      <c r="D755" s="13" t="s">
        <v>427</v>
      </c>
      <c r="E755" s="13" t="s">
        <v>625</v>
      </c>
      <c r="F755" s="23"/>
      <c r="G755" s="52" t="s">
        <v>205</v>
      </c>
      <c r="H755" s="79">
        <f>H756</f>
        <v>912.5</v>
      </c>
      <c r="I755" s="79">
        <f t="shared" si="84"/>
        <v>0</v>
      </c>
      <c r="J755" s="79">
        <f t="shared" si="84"/>
        <v>0</v>
      </c>
    </row>
    <row r="756" spans="1:10" ht="60">
      <c r="A756" s="23"/>
      <c r="B756" s="23"/>
      <c r="C756" s="13" t="s">
        <v>361</v>
      </c>
      <c r="D756" s="13" t="s">
        <v>427</v>
      </c>
      <c r="E756" s="13" t="s">
        <v>625</v>
      </c>
      <c r="F756" s="33" t="s">
        <v>398</v>
      </c>
      <c r="G756" s="53" t="s">
        <v>399</v>
      </c>
      <c r="H756" s="79">
        <f>H757</f>
        <v>912.5</v>
      </c>
      <c r="I756" s="79">
        <f t="shared" si="84"/>
        <v>0</v>
      </c>
      <c r="J756" s="79">
        <f t="shared" si="84"/>
        <v>0</v>
      </c>
    </row>
    <row r="757" spans="1:10" ht="24">
      <c r="A757" s="23"/>
      <c r="B757" s="23"/>
      <c r="C757" s="13" t="s">
        <v>361</v>
      </c>
      <c r="D757" s="13" t="s">
        <v>427</v>
      </c>
      <c r="E757" s="13" t="s">
        <v>625</v>
      </c>
      <c r="F757" s="23">
        <v>612</v>
      </c>
      <c r="G757" s="52" t="s">
        <v>705</v>
      </c>
      <c r="H757" s="79">
        <v>912.5</v>
      </c>
      <c r="I757" s="79"/>
      <c r="J757" s="79"/>
    </row>
    <row r="758" spans="1:10" ht="48">
      <c r="A758" s="23"/>
      <c r="B758" s="23"/>
      <c r="C758" s="13" t="s">
        <v>361</v>
      </c>
      <c r="D758" s="13" t="s">
        <v>427</v>
      </c>
      <c r="E758" s="13" t="s">
        <v>514</v>
      </c>
      <c r="F758" s="23"/>
      <c r="G758" s="52" t="s">
        <v>437</v>
      </c>
      <c r="H758" s="79">
        <f>H759</f>
        <v>315</v>
      </c>
      <c r="I758" s="79"/>
      <c r="J758" s="79"/>
    </row>
    <row r="759" spans="1:10" ht="72">
      <c r="A759" s="23"/>
      <c r="B759" s="23"/>
      <c r="C759" s="13" t="s">
        <v>361</v>
      </c>
      <c r="D759" s="13" t="s">
        <v>427</v>
      </c>
      <c r="E759" s="37" t="s">
        <v>520</v>
      </c>
      <c r="F759" s="23"/>
      <c r="G759" s="38" t="s">
        <v>438</v>
      </c>
      <c r="H759" s="79">
        <f>H760</f>
        <v>315</v>
      </c>
      <c r="I759" s="79"/>
      <c r="J759" s="79"/>
    </row>
    <row r="760" spans="1:10" ht="60">
      <c r="A760" s="23"/>
      <c r="B760" s="23"/>
      <c r="C760" s="13" t="s">
        <v>361</v>
      </c>
      <c r="D760" s="13" t="s">
        <v>427</v>
      </c>
      <c r="E760" s="13" t="s">
        <v>521</v>
      </c>
      <c r="F760" s="23"/>
      <c r="G760" s="52" t="s">
        <v>439</v>
      </c>
      <c r="H760" s="79">
        <f>H761+H764</f>
        <v>315</v>
      </c>
      <c r="I760" s="79"/>
      <c r="J760" s="79"/>
    </row>
    <row r="761" spans="1:10" ht="48">
      <c r="A761" s="23"/>
      <c r="B761" s="23"/>
      <c r="C761" s="13" t="s">
        <v>361</v>
      </c>
      <c r="D761" s="13" t="s">
        <v>427</v>
      </c>
      <c r="E761" s="13" t="s">
        <v>626</v>
      </c>
      <c r="F761" s="23"/>
      <c r="G761" s="52" t="s">
        <v>346</v>
      </c>
      <c r="H761" s="79">
        <f>H762</f>
        <v>285</v>
      </c>
      <c r="I761" s="79"/>
      <c r="J761" s="79"/>
    </row>
    <row r="762" spans="1:10" ht="60">
      <c r="A762" s="23"/>
      <c r="B762" s="23"/>
      <c r="C762" s="13" t="s">
        <v>361</v>
      </c>
      <c r="D762" s="13" t="s">
        <v>427</v>
      </c>
      <c r="E762" s="13" t="s">
        <v>626</v>
      </c>
      <c r="F762" s="33" t="s">
        <v>398</v>
      </c>
      <c r="G762" s="53" t="s">
        <v>399</v>
      </c>
      <c r="H762" s="79">
        <f>H763</f>
        <v>285</v>
      </c>
      <c r="I762" s="79"/>
      <c r="J762" s="79"/>
    </row>
    <row r="763" spans="1:10" ht="24">
      <c r="A763" s="23"/>
      <c r="B763" s="23"/>
      <c r="C763" s="13" t="s">
        <v>361</v>
      </c>
      <c r="D763" s="13" t="s">
        <v>427</v>
      </c>
      <c r="E763" s="13" t="s">
        <v>626</v>
      </c>
      <c r="F763" s="23">
        <v>612</v>
      </c>
      <c r="G763" s="52" t="s">
        <v>705</v>
      </c>
      <c r="H763" s="79">
        <v>285</v>
      </c>
      <c r="I763" s="79"/>
      <c r="J763" s="79"/>
    </row>
    <row r="764" spans="1:10" ht="60">
      <c r="A764" s="23"/>
      <c r="B764" s="23"/>
      <c r="C764" s="13" t="s">
        <v>361</v>
      </c>
      <c r="D764" s="13" t="s">
        <v>427</v>
      </c>
      <c r="E764" s="13" t="s">
        <v>638</v>
      </c>
      <c r="F764" s="23"/>
      <c r="G764" s="52" t="s">
        <v>348</v>
      </c>
      <c r="H764" s="79">
        <f>H765</f>
        <v>30</v>
      </c>
      <c r="I764" s="79"/>
      <c r="J764" s="79"/>
    </row>
    <row r="765" spans="1:10" ht="60">
      <c r="A765" s="23"/>
      <c r="B765" s="23"/>
      <c r="C765" s="13" t="s">
        <v>361</v>
      </c>
      <c r="D765" s="13" t="s">
        <v>427</v>
      </c>
      <c r="E765" s="13" t="s">
        <v>638</v>
      </c>
      <c r="F765" s="33" t="s">
        <v>398</v>
      </c>
      <c r="G765" s="53" t="s">
        <v>399</v>
      </c>
      <c r="H765" s="79">
        <f>H766</f>
        <v>30</v>
      </c>
      <c r="I765" s="79"/>
      <c r="J765" s="79"/>
    </row>
    <row r="766" spans="1:10" ht="24">
      <c r="A766" s="23"/>
      <c r="B766" s="23"/>
      <c r="C766" s="13" t="s">
        <v>361</v>
      </c>
      <c r="D766" s="13" t="s">
        <v>427</v>
      </c>
      <c r="E766" s="13" t="s">
        <v>638</v>
      </c>
      <c r="F766" s="23">
        <v>612</v>
      </c>
      <c r="G766" s="52" t="s">
        <v>705</v>
      </c>
      <c r="H766" s="79">
        <v>30</v>
      </c>
      <c r="I766" s="79"/>
      <c r="J766" s="79"/>
    </row>
    <row r="767" spans="1:10" ht="36">
      <c r="A767" s="23"/>
      <c r="B767" s="23"/>
      <c r="C767" s="26" t="s">
        <v>361</v>
      </c>
      <c r="D767" s="26" t="s">
        <v>27</v>
      </c>
      <c r="E767" s="13"/>
      <c r="F767" s="23"/>
      <c r="G767" s="52" t="s">
        <v>467</v>
      </c>
      <c r="H767" s="78">
        <f t="shared" ref="H767:J768" si="85">H768</f>
        <v>500</v>
      </c>
      <c r="I767" s="78">
        <f t="shared" si="85"/>
        <v>500</v>
      </c>
      <c r="J767" s="78">
        <f t="shared" si="85"/>
        <v>500</v>
      </c>
    </row>
    <row r="768" spans="1:10" ht="36">
      <c r="A768" s="23"/>
      <c r="B768" s="23"/>
      <c r="C768" s="23" t="s">
        <v>361</v>
      </c>
      <c r="D768" s="23" t="s">
        <v>27</v>
      </c>
      <c r="E768" s="13" t="s">
        <v>189</v>
      </c>
      <c r="F768" s="23"/>
      <c r="G768" s="52" t="s">
        <v>512</v>
      </c>
      <c r="H768" s="79">
        <f t="shared" si="85"/>
        <v>500</v>
      </c>
      <c r="I768" s="79">
        <f t="shared" si="85"/>
        <v>500</v>
      </c>
      <c r="J768" s="79">
        <f t="shared" si="85"/>
        <v>500</v>
      </c>
    </row>
    <row r="769" spans="1:10" ht="48">
      <c r="A769" s="23"/>
      <c r="B769" s="23"/>
      <c r="C769" s="23" t="s">
        <v>361</v>
      </c>
      <c r="D769" s="23" t="s">
        <v>27</v>
      </c>
      <c r="E769" s="13" t="s">
        <v>197</v>
      </c>
      <c r="F769" s="33"/>
      <c r="G769" s="52" t="s">
        <v>421</v>
      </c>
      <c r="H769" s="79">
        <f>H771</f>
        <v>500</v>
      </c>
      <c r="I769" s="79">
        <f>I771</f>
        <v>500</v>
      </c>
      <c r="J769" s="79">
        <f>J771</f>
        <v>500</v>
      </c>
    </row>
    <row r="770" spans="1:10" ht="48">
      <c r="A770" s="23"/>
      <c r="B770" s="23"/>
      <c r="C770" s="23" t="s">
        <v>361</v>
      </c>
      <c r="D770" s="23" t="s">
        <v>27</v>
      </c>
      <c r="E770" s="13" t="s">
        <v>198</v>
      </c>
      <c r="F770" s="33"/>
      <c r="G770" s="52" t="s">
        <v>201</v>
      </c>
      <c r="H770" s="79">
        <f>H771</f>
        <v>500</v>
      </c>
      <c r="I770" s="79">
        <f t="shared" ref="I770:J772" si="86">I771</f>
        <v>500</v>
      </c>
      <c r="J770" s="79">
        <f t="shared" si="86"/>
        <v>500</v>
      </c>
    </row>
    <row r="771" spans="1:10" ht="36">
      <c r="A771" s="23"/>
      <c r="B771" s="23"/>
      <c r="C771" s="23" t="s">
        <v>361</v>
      </c>
      <c r="D771" s="23" t="s">
        <v>27</v>
      </c>
      <c r="E771" s="13" t="s">
        <v>639</v>
      </c>
      <c r="F771" s="34"/>
      <c r="G771" s="54" t="s">
        <v>164</v>
      </c>
      <c r="H771" s="79">
        <f>H772</f>
        <v>500</v>
      </c>
      <c r="I771" s="79">
        <f t="shared" si="86"/>
        <v>500</v>
      </c>
      <c r="J771" s="79">
        <f t="shared" si="86"/>
        <v>500</v>
      </c>
    </row>
    <row r="772" spans="1:10" ht="60">
      <c r="A772" s="23"/>
      <c r="B772" s="23"/>
      <c r="C772" s="23" t="s">
        <v>361</v>
      </c>
      <c r="D772" s="23" t="s">
        <v>27</v>
      </c>
      <c r="E772" s="13" t="s">
        <v>639</v>
      </c>
      <c r="F772" s="33" t="s">
        <v>398</v>
      </c>
      <c r="G772" s="53" t="s">
        <v>399</v>
      </c>
      <c r="H772" s="79">
        <f>H773</f>
        <v>500</v>
      </c>
      <c r="I772" s="79">
        <f t="shared" si="86"/>
        <v>500</v>
      </c>
      <c r="J772" s="79">
        <f t="shared" si="86"/>
        <v>500</v>
      </c>
    </row>
    <row r="773" spans="1:10" ht="72">
      <c r="A773" s="23"/>
      <c r="B773" s="23"/>
      <c r="C773" s="23" t="s">
        <v>361</v>
      </c>
      <c r="D773" s="23" t="s">
        <v>27</v>
      </c>
      <c r="E773" s="13" t="s">
        <v>639</v>
      </c>
      <c r="F773" s="23" t="s">
        <v>401</v>
      </c>
      <c r="G773" s="52" t="s">
        <v>402</v>
      </c>
      <c r="H773" s="79">
        <v>500</v>
      </c>
      <c r="I773" s="79">
        <v>500</v>
      </c>
      <c r="J773" s="79">
        <v>500</v>
      </c>
    </row>
    <row r="774" spans="1:10">
      <c r="A774" s="23"/>
      <c r="B774" s="23"/>
      <c r="C774" s="26" t="s">
        <v>361</v>
      </c>
      <c r="D774" s="26" t="s">
        <v>361</v>
      </c>
      <c r="E774" s="13"/>
      <c r="F774" s="23"/>
      <c r="G774" s="57" t="s">
        <v>412</v>
      </c>
      <c r="H774" s="78">
        <f t="shared" ref="H774:J775" si="87">H775</f>
        <v>11174.6</v>
      </c>
      <c r="I774" s="78">
        <f t="shared" si="87"/>
        <v>5117</v>
      </c>
      <c r="J774" s="78">
        <f t="shared" si="87"/>
        <v>5117</v>
      </c>
    </row>
    <row r="775" spans="1:10" ht="36">
      <c r="A775" s="23"/>
      <c r="B775" s="23"/>
      <c r="C775" s="23" t="s">
        <v>361</v>
      </c>
      <c r="D775" s="23" t="s">
        <v>361</v>
      </c>
      <c r="E775" s="13" t="s">
        <v>189</v>
      </c>
      <c r="F775" s="23"/>
      <c r="G775" s="52" t="s">
        <v>156</v>
      </c>
      <c r="H775" s="79">
        <f t="shared" si="87"/>
        <v>11174.6</v>
      </c>
      <c r="I775" s="79">
        <f t="shared" si="87"/>
        <v>5117</v>
      </c>
      <c r="J775" s="79">
        <f t="shared" si="87"/>
        <v>5117</v>
      </c>
    </row>
    <row r="776" spans="1:10" ht="36">
      <c r="A776" s="23"/>
      <c r="B776" s="23"/>
      <c r="C776" s="23" t="s">
        <v>361</v>
      </c>
      <c r="D776" s="23" t="s">
        <v>361</v>
      </c>
      <c r="E776" s="13" t="s">
        <v>508</v>
      </c>
      <c r="F776" s="23"/>
      <c r="G776" s="52" t="s">
        <v>510</v>
      </c>
      <c r="H776" s="79">
        <f>H777</f>
        <v>11174.6</v>
      </c>
      <c r="I776" s="79">
        <f>I781</f>
        <v>5117</v>
      </c>
      <c r="J776" s="79">
        <f>J781</f>
        <v>5117</v>
      </c>
    </row>
    <row r="777" spans="1:10" ht="48">
      <c r="A777" s="23"/>
      <c r="B777" s="23"/>
      <c r="C777" s="23" t="s">
        <v>361</v>
      </c>
      <c r="D777" s="23" t="s">
        <v>361</v>
      </c>
      <c r="E777" s="13" t="s">
        <v>509</v>
      </c>
      <c r="F777" s="23"/>
      <c r="G777" s="52" t="s">
        <v>511</v>
      </c>
      <c r="H777" s="79">
        <f>H781+H778</f>
        <v>11174.6</v>
      </c>
      <c r="I777" s="79">
        <f>I781</f>
        <v>5117</v>
      </c>
      <c r="J777" s="79">
        <f>J781</f>
        <v>5117</v>
      </c>
    </row>
    <row r="778" spans="1:10" ht="36">
      <c r="A778" s="23"/>
      <c r="B778" s="23"/>
      <c r="C778" s="23" t="s">
        <v>361</v>
      </c>
      <c r="D778" s="23" t="s">
        <v>361</v>
      </c>
      <c r="E778" s="13" t="s">
        <v>85</v>
      </c>
      <c r="F778" s="23"/>
      <c r="G778" s="52" t="s">
        <v>86</v>
      </c>
      <c r="H778" s="79">
        <f>H779</f>
        <v>6057.6</v>
      </c>
      <c r="I778" s="79"/>
      <c r="J778" s="79"/>
    </row>
    <row r="779" spans="1:10" ht="60">
      <c r="A779" s="23"/>
      <c r="B779" s="23"/>
      <c r="C779" s="23" t="s">
        <v>361</v>
      </c>
      <c r="D779" s="23" t="s">
        <v>361</v>
      </c>
      <c r="E779" s="13" t="s">
        <v>85</v>
      </c>
      <c r="F779" s="33" t="s">
        <v>398</v>
      </c>
      <c r="G779" s="53" t="s">
        <v>399</v>
      </c>
      <c r="H779" s="79">
        <f>H780</f>
        <v>6057.6</v>
      </c>
      <c r="I779" s="79"/>
      <c r="J779" s="79"/>
    </row>
    <row r="780" spans="1:10" ht="72">
      <c r="A780" s="23"/>
      <c r="B780" s="23"/>
      <c r="C780" s="23" t="s">
        <v>361</v>
      </c>
      <c r="D780" s="23" t="s">
        <v>361</v>
      </c>
      <c r="E780" s="13" t="s">
        <v>85</v>
      </c>
      <c r="F780" s="23" t="s">
        <v>513</v>
      </c>
      <c r="G780" s="52" t="s">
        <v>402</v>
      </c>
      <c r="H780" s="79">
        <v>6057.6</v>
      </c>
      <c r="I780" s="79"/>
      <c r="J780" s="79"/>
    </row>
    <row r="781" spans="1:10" ht="24">
      <c r="A781" s="23"/>
      <c r="B781" s="23"/>
      <c r="C781" s="23" t="s">
        <v>361</v>
      </c>
      <c r="D781" s="23" t="s">
        <v>361</v>
      </c>
      <c r="E781" s="13" t="s">
        <v>640</v>
      </c>
      <c r="F781" s="23"/>
      <c r="G781" s="52" t="s">
        <v>165</v>
      </c>
      <c r="H781" s="79">
        <f t="shared" ref="H781:J782" si="88">H782</f>
        <v>5117</v>
      </c>
      <c r="I781" s="79">
        <f t="shared" si="88"/>
        <v>5117</v>
      </c>
      <c r="J781" s="79">
        <f t="shared" si="88"/>
        <v>5117</v>
      </c>
    </row>
    <row r="782" spans="1:10" ht="60">
      <c r="A782" s="23"/>
      <c r="B782" s="23"/>
      <c r="C782" s="23" t="s">
        <v>361</v>
      </c>
      <c r="D782" s="23" t="s">
        <v>361</v>
      </c>
      <c r="E782" s="13" t="s">
        <v>640</v>
      </c>
      <c r="F782" s="33" t="s">
        <v>398</v>
      </c>
      <c r="G782" s="53" t="s">
        <v>399</v>
      </c>
      <c r="H782" s="79">
        <f t="shared" si="88"/>
        <v>5117</v>
      </c>
      <c r="I782" s="79">
        <f t="shared" si="88"/>
        <v>5117</v>
      </c>
      <c r="J782" s="79">
        <f t="shared" si="88"/>
        <v>5117</v>
      </c>
    </row>
    <row r="783" spans="1:10" ht="72">
      <c r="A783" s="23"/>
      <c r="B783" s="23"/>
      <c r="C783" s="23" t="s">
        <v>361</v>
      </c>
      <c r="D783" s="23" t="s">
        <v>361</v>
      </c>
      <c r="E783" s="13" t="s">
        <v>640</v>
      </c>
      <c r="F783" s="23" t="s">
        <v>513</v>
      </c>
      <c r="G783" s="52" t="s">
        <v>402</v>
      </c>
      <c r="H783" s="79">
        <v>5117</v>
      </c>
      <c r="I783" s="79">
        <v>5117</v>
      </c>
      <c r="J783" s="79">
        <v>5117</v>
      </c>
    </row>
    <row r="784" spans="1:10" ht="24">
      <c r="A784" s="23"/>
      <c r="B784" s="26"/>
      <c r="C784" s="26" t="s">
        <v>361</v>
      </c>
      <c r="D784" s="26" t="s">
        <v>360</v>
      </c>
      <c r="E784" s="13"/>
      <c r="F784" s="23"/>
      <c r="G784" s="52" t="s">
        <v>713</v>
      </c>
      <c r="H784" s="78">
        <f>H785</f>
        <v>12681.099999999999</v>
      </c>
      <c r="I784" s="78">
        <f>I785</f>
        <v>8451.0999999999985</v>
      </c>
      <c r="J784" s="78">
        <f>J785</f>
        <v>8451.0999999999985</v>
      </c>
    </row>
    <row r="785" spans="1:10" ht="36">
      <c r="A785" s="23"/>
      <c r="B785" s="26"/>
      <c r="C785" s="23" t="s">
        <v>361</v>
      </c>
      <c r="D785" s="23" t="s">
        <v>360</v>
      </c>
      <c r="E785" s="13" t="s">
        <v>189</v>
      </c>
      <c r="F785" s="23"/>
      <c r="G785" s="52" t="s">
        <v>156</v>
      </c>
      <c r="H785" s="79">
        <f t="shared" ref="H785:J786" si="89">H786</f>
        <v>12681.099999999999</v>
      </c>
      <c r="I785" s="79">
        <f t="shared" si="89"/>
        <v>8451.0999999999985</v>
      </c>
      <c r="J785" s="79">
        <f t="shared" si="89"/>
        <v>8451.0999999999985</v>
      </c>
    </row>
    <row r="786" spans="1:10">
      <c r="A786" s="23"/>
      <c r="B786" s="26"/>
      <c r="C786" s="23" t="s">
        <v>361</v>
      </c>
      <c r="D786" s="23" t="s">
        <v>360</v>
      </c>
      <c r="E786" s="13" t="s">
        <v>199</v>
      </c>
      <c r="F786" s="23"/>
      <c r="G786" s="52" t="s">
        <v>716</v>
      </c>
      <c r="H786" s="79">
        <f t="shared" si="89"/>
        <v>12681.099999999999</v>
      </c>
      <c r="I786" s="79">
        <f t="shared" si="89"/>
        <v>8451.0999999999985</v>
      </c>
      <c r="J786" s="79">
        <f t="shared" si="89"/>
        <v>8451.0999999999985</v>
      </c>
    </row>
    <row r="787" spans="1:10" ht="36">
      <c r="A787" s="23"/>
      <c r="B787" s="26"/>
      <c r="C787" s="23" t="s">
        <v>361</v>
      </c>
      <c r="D787" s="23" t="s">
        <v>360</v>
      </c>
      <c r="E787" s="13" t="s">
        <v>200</v>
      </c>
      <c r="F787" s="23"/>
      <c r="G787" s="52" t="s">
        <v>503</v>
      </c>
      <c r="H787" s="79">
        <f>H788+H797+H802+H805</f>
        <v>12681.099999999999</v>
      </c>
      <c r="I787" s="79">
        <f>I788+I797+I802+I805</f>
        <v>8451.0999999999985</v>
      </c>
      <c r="J787" s="79">
        <f>J788+J797+J802+J805</f>
        <v>8451.0999999999985</v>
      </c>
    </row>
    <row r="788" spans="1:10" ht="48">
      <c r="A788" s="23"/>
      <c r="B788" s="26"/>
      <c r="C788" s="23" t="s">
        <v>361</v>
      </c>
      <c r="D788" s="23" t="s">
        <v>360</v>
      </c>
      <c r="E788" s="13" t="s">
        <v>645</v>
      </c>
      <c r="F788" s="23"/>
      <c r="G788" s="52" t="s">
        <v>717</v>
      </c>
      <c r="H788" s="79">
        <f>H789+H793+H795</f>
        <v>5797.4</v>
      </c>
      <c r="I788" s="79">
        <f>I789+I793+I795</f>
        <v>5767.4</v>
      </c>
      <c r="J788" s="79">
        <f>J789+J793+J795</f>
        <v>5767.4</v>
      </c>
    </row>
    <row r="789" spans="1:10" ht="96">
      <c r="A789" s="23"/>
      <c r="B789" s="26"/>
      <c r="C789" s="23" t="s">
        <v>361</v>
      </c>
      <c r="D789" s="23" t="s">
        <v>360</v>
      </c>
      <c r="E789" s="13" t="s">
        <v>645</v>
      </c>
      <c r="F789" s="33" t="s">
        <v>718</v>
      </c>
      <c r="G789" s="53" t="s">
        <v>719</v>
      </c>
      <c r="H789" s="79">
        <f>H790+H791+H792</f>
        <v>5590.4</v>
      </c>
      <c r="I789" s="79">
        <f>I790+I791+I792</f>
        <v>5590.4</v>
      </c>
      <c r="J789" s="79">
        <f>J790+J791+J792</f>
        <v>5590.4</v>
      </c>
    </row>
    <row r="790" spans="1:10" ht="36">
      <c r="A790" s="23"/>
      <c r="B790" s="26"/>
      <c r="C790" s="23" t="s">
        <v>361</v>
      </c>
      <c r="D790" s="23" t="s">
        <v>360</v>
      </c>
      <c r="E790" s="13" t="s">
        <v>645</v>
      </c>
      <c r="F790" s="34" t="s">
        <v>720</v>
      </c>
      <c r="G790" s="54" t="s">
        <v>228</v>
      </c>
      <c r="H790" s="79">
        <v>3382.7</v>
      </c>
      <c r="I790" s="79">
        <v>3382.7</v>
      </c>
      <c r="J790" s="79">
        <v>3382.7</v>
      </c>
    </row>
    <row r="791" spans="1:10" ht="24">
      <c r="A791" s="23"/>
      <c r="B791" s="26"/>
      <c r="C791" s="23" t="s">
        <v>361</v>
      </c>
      <c r="D791" s="23" t="s">
        <v>360</v>
      </c>
      <c r="E791" s="13" t="s">
        <v>645</v>
      </c>
      <c r="F791" s="34" t="s">
        <v>721</v>
      </c>
      <c r="G791" s="54" t="s">
        <v>722</v>
      </c>
      <c r="H791" s="79">
        <v>911</v>
      </c>
      <c r="I791" s="79">
        <v>911</v>
      </c>
      <c r="J791" s="79">
        <v>911</v>
      </c>
    </row>
    <row r="792" spans="1:10" ht="72">
      <c r="A792" s="23"/>
      <c r="B792" s="26"/>
      <c r="C792" s="23" t="s">
        <v>361</v>
      </c>
      <c r="D792" s="23" t="s">
        <v>360</v>
      </c>
      <c r="E792" s="13" t="s">
        <v>645</v>
      </c>
      <c r="F792" s="34">
        <v>129</v>
      </c>
      <c r="G792" s="54" t="s">
        <v>230</v>
      </c>
      <c r="H792" s="79">
        <v>1296.7</v>
      </c>
      <c r="I792" s="79">
        <v>1296.7</v>
      </c>
      <c r="J792" s="79">
        <v>1296.7</v>
      </c>
    </row>
    <row r="793" spans="1:10" ht="36">
      <c r="A793" s="23"/>
      <c r="B793" s="26"/>
      <c r="C793" s="23" t="s">
        <v>361</v>
      </c>
      <c r="D793" s="23" t="s">
        <v>360</v>
      </c>
      <c r="E793" s="13" t="s">
        <v>645</v>
      </c>
      <c r="F793" s="33" t="s">
        <v>352</v>
      </c>
      <c r="G793" s="53" t="s">
        <v>353</v>
      </c>
      <c r="H793" s="79">
        <f>H794</f>
        <v>205</v>
      </c>
      <c r="I793" s="79">
        <f>I794</f>
        <v>175</v>
      </c>
      <c r="J793" s="79">
        <f>J794</f>
        <v>175</v>
      </c>
    </row>
    <row r="794" spans="1:10" ht="36">
      <c r="A794" s="23"/>
      <c r="B794" s="26"/>
      <c r="C794" s="23" t="s">
        <v>361</v>
      </c>
      <c r="D794" s="23" t="s">
        <v>360</v>
      </c>
      <c r="E794" s="13" t="s">
        <v>645</v>
      </c>
      <c r="F794" s="23" t="s">
        <v>354</v>
      </c>
      <c r="G794" s="52" t="s">
        <v>336</v>
      </c>
      <c r="H794" s="79">
        <v>205</v>
      </c>
      <c r="I794" s="79">
        <v>175</v>
      </c>
      <c r="J794" s="79">
        <v>175</v>
      </c>
    </row>
    <row r="795" spans="1:10">
      <c r="A795" s="23"/>
      <c r="B795" s="26"/>
      <c r="C795" s="23" t="s">
        <v>361</v>
      </c>
      <c r="D795" s="23" t="s">
        <v>360</v>
      </c>
      <c r="E795" s="13" t="s">
        <v>645</v>
      </c>
      <c r="F795" s="33" t="s">
        <v>358</v>
      </c>
      <c r="G795" s="53" t="s">
        <v>359</v>
      </c>
      <c r="H795" s="79">
        <f>H796</f>
        <v>2</v>
      </c>
      <c r="I795" s="79">
        <f>I796</f>
        <v>2</v>
      </c>
      <c r="J795" s="79">
        <f>J796</f>
        <v>2</v>
      </c>
    </row>
    <row r="796" spans="1:10">
      <c r="A796" s="23"/>
      <c r="B796" s="26"/>
      <c r="C796" s="23" t="s">
        <v>361</v>
      </c>
      <c r="D796" s="23" t="s">
        <v>360</v>
      </c>
      <c r="E796" s="13" t="s">
        <v>645</v>
      </c>
      <c r="F796" s="23">
        <v>853</v>
      </c>
      <c r="G796" s="54" t="s">
        <v>709</v>
      </c>
      <c r="H796" s="79">
        <v>2</v>
      </c>
      <c r="I796" s="79">
        <v>2</v>
      </c>
      <c r="J796" s="79">
        <v>2</v>
      </c>
    </row>
    <row r="797" spans="1:10" ht="72">
      <c r="A797" s="23"/>
      <c r="B797" s="26"/>
      <c r="C797" s="23" t="s">
        <v>361</v>
      </c>
      <c r="D797" s="23" t="s">
        <v>360</v>
      </c>
      <c r="E797" s="13" t="s">
        <v>646</v>
      </c>
      <c r="F797" s="34"/>
      <c r="G797" s="54" t="s">
        <v>673</v>
      </c>
      <c r="H797" s="79">
        <f>H798</f>
        <v>2408.6999999999998</v>
      </c>
      <c r="I797" s="79">
        <f>I798</f>
        <v>2408.6999999999998</v>
      </c>
      <c r="J797" s="79">
        <f>J798</f>
        <v>2408.6999999999998</v>
      </c>
    </row>
    <row r="798" spans="1:10" ht="96">
      <c r="A798" s="23"/>
      <c r="B798" s="26"/>
      <c r="C798" s="23" t="s">
        <v>361</v>
      </c>
      <c r="D798" s="23" t="s">
        <v>360</v>
      </c>
      <c r="E798" s="13" t="s">
        <v>646</v>
      </c>
      <c r="F798" s="33" t="s">
        <v>718</v>
      </c>
      <c r="G798" s="53" t="s">
        <v>719</v>
      </c>
      <c r="H798" s="79">
        <f>H799+H800+H801</f>
        <v>2408.6999999999998</v>
      </c>
      <c r="I798" s="79">
        <f>I799+I800+I801</f>
        <v>2408.6999999999998</v>
      </c>
      <c r="J798" s="79">
        <f>J799+J800+J801</f>
        <v>2408.6999999999998</v>
      </c>
    </row>
    <row r="799" spans="1:10" ht="36">
      <c r="A799" s="23"/>
      <c r="B799" s="26"/>
      <c r="C799" s="23" t="s">
        <v>361</v>
      </c>
      <c r="D799" s="23" t="s">
        <v>360</v>
      </c>
      <c r="E799" s="13" t="s">
        <v>646</v>
      </c>
      <c r="F799" s="34" t="s">
        <v>720</v>
      </c>
      <c r="G799" s="54" t="s">
        <v>228</v>
      </c>
      <c r="H799" s="79">
        <v>1530</v>
      </c>
      <c r="I799" s="79">
        <v>1530</v>
      </c>
      <c r="J799" s="79">
        <v>1530</v>
      </c>
    </row>
    <row r="800" spans="1:10" ht="24">
      <c r="A800" s="23"/>
      <c r="B800" s="26"/>
      <c r="C800" s="23" t="s">
        <v>361</v>
      </c>
      <c r="D800" s="23" t="s">
        <v>360</v>
      </c>
      <c r="E800" s="13" t="s">
        <v>646</v>
      </c>
      <c r="F800" s="34" t="s">
        <v>721</v>
      </c>
      <c r="G800" s="54" t="s">
        <v>722</v>
      </c>
      <c r="H800" s="79">
        <v>348.76799999999997</v>
      </c>
      <c r="I800" s="79">
        <v>320</v>
      </c>
      <c r="J800" s="79">
        <v>320</v>
      </c>
    </row>
    <row r="801" spans="1:10" ht="72">
      <c r="A801" s="23"/>
      <c r="B801" s="26"/>
      <c r="C801" s="23" t="s">
        <v>361</v>
      </c>
      <c r="D801" s="23" t="s">
        <v>360</v>
      </c>
      <c r="E801" s="13" t="s">
        <v>646</v>
      </c>
      <c r="F801" s="34">
        <v>129</v>
      </c>
      <c r="G801" s="54" t="s">
        <v>230</v>
      </c>
      <c r="H801" s="79">
        <v>529.93200000000002</v>
      </c>
      <c r="I801" s="79">
        <v>558.70000000000005</v>
      </c>
      <c r="J801" s="79">
        <v>558.70000000000005</v>
      </c>
    </row>
    <row r="802" spans="1:10" ht="36">
      <c r="A802" s="23"/>
      <c r="B802" s="26"/>
      <c r="C802" s="23" t="s">
        <v>361</v>
      </c>
      <c r="D802" s="23" t="s">
        <v>360</v>
      </c>
      <c r="E802" s="13" t="s">
        <v>647</v>
      </c>
      <c r="F802" s="23"/>
      <c r="G802" s="52" t="s">
        <v>313</v>
      </c>
      <c r="H802" s="79">
        <f t="shared" ref="H802:J803" si="90">H803</f>
        <v>275</v>
      </c>
      <c r="I802" s="79">
        <f t="shared" si="90"/>
        <v>275</v>
      </c>
      <c r="J802" s="79">
        <f t="shared" si="90"/>
        <v>275</v>
      </c>
    </row>
    <row r="803" spans="1:10" ht="36">
      <c r="A803" s="23"/>
      <c r="B803" s="26"/>
      <c r="C803" s="23" t="s">
        <v>361</v>
      </c>
      <c r="D803" s="23" t="s">
        <v>360</v>
      </c>
      <c r="E803" s="13" t="s">
        <v>647</v>
      </c>
      <c r="F803" s="33" t="s">
        <v>352</v>
      </c>
      <c r="G803" s="53" t="s">
        <v>353</v>
      </c>
      <c r="H803" s="79">
        <f t="shared" si="90"/>
        <v>275</v>
      </c>
      <c r="I803" s="79">
        <f t="shared" si="90"/>
        <v>275</v>
      </c>
      <c r="J803" s="79">
        <f t="shared" si="90"/>
        <v>275</v>
      </c>
    </row>
    <row r="804" spans="1:10" ht="36">
      <c r="A804" s="23"/>
      <c r="B804" s="26"/>
      <c r="C804" s="23" t="s">
        <v>361</v>
      </c>
      <c r="D804" s="23" t="s">
        <v>360</v>
      </c>
      <c r="E804" s="13" t="s">
        <v>647</v>
      </c>
      <c r="F804" s="23" t="s">
        <v>354</v>
      </c>
      <c r="G804" s="52" t="s">
        <v>336</v>
      </c>
      <c r="H804" s="79">
        <v>275</v>
      </c>
      <c r="I804" s="79">
        <v>275</v>
      </c>
      <c r="J804" s="79">
        <v>275</v>
      </c>
    </row>
    <row r="805" spans="1:10" ht="48">
      <c r="A805" s="23"/>
      <c r="B805" s="26"/>
      <c r="C805" s="23" t="s">
        <v>361</v>
      </c>
      <c r="D805" s="23" t="s">
        <v>360</v>
      </c>
      <c r="E805" s="13" t="s">
        <v>488</v>
      </c>
      <c r="F805" s="23"/>
      <c r="G805" s="52" t="s">
        <v>262</v>
      </c>
      <c r="H805" s="79">
        <f>H806</f>
        <v>4200</v>
      </c>
      <c r="I805" s="79"/>
      <c r="J805" s="79"/>
    </row>
    <row r="806" spans="1:10" ht="60">
      <c r="A806" s="23"/>
      <c r="B806" s="26"/>
      <c r="C806" s="23" t="s">
        <v>361</v>
      </c>
      <c r="D806" s="23" t="s">
        <v>360</v>
      </c>
      <c r="E806" s="13" t="s">
        <v>488</v>
      </c>
      <c r="F806" s="33" t="s">
        <v>398</v>
      </c>
      <c r="G806" s="53" t="s">
        <v>399</v>
      </c>
      <c r="H806" s="79">
        <f>H807</f>
        <v>4200</v>
      </c>
      <c r="I806" s="79"/>
      <c r="J806" s="79"/>
    </row>
    <row r="807" spans="1:10" ht="24">
      <c r="A807" s="23"/>
      <c r="B807" s="26"/>
      <c r="C807" s="23" t="s">
        <v>361</v>
      </c>
      <c r="D807" s="23" t="s">
        <v>360</v>
      </c>
      <c r="E807" s="13" t="s">
        <v>488</v>
      </c>
      <c r="F807" s="23">
        <v>612</v>
      </c>
      <c r="G807" s="52" t="s">
        <v>705</v>
      </c>
      <c r="H807" s="79">
        <v>4200</v>
      </c>
      <c r="I807" s="79"/>
      <c r="J807" s="79"/>
    </row>
    <row r="808" spans="1:10">
      <c r="A808" s="23"/>
      <c r="B808" s="26"/>
      <c r="C808" s="26">
        <v>10</v>
      </c>
      <c r="D808" s="26" t="s">
        <v>344</v>
      </c>
      <c r="E808" s="13"/>
      <c r="F808" s="23"/>
      <c r="G808" s="56" t="s">
        <v>425</v>
      </c>
      <c r="H808" s="78">
        <f>H816+H813</f>
        <v>20370.8</v>
      </c>
      <c r="I808" s="78">
        <f>I816</f>
        <v>20216.8</v>
      </c>
      <c r="J808" s="78">
        <f>J816</f>
        <v>20216.8</v>
      </c>
    </row>
    <row r="809" spans="1:10" ht="24">
      <c r="A809" s="23"/>
      <c r="B809" s="26"/>
      <c r="C809" s="26" t="s">
        <v>426</v>
      </c>
      <c r="D809" s="26" t="s">
        <v>427</v>
      </c>
      <c r="E809" s="27"/>
      <c r="F809" s="26"/>
      <c r="G809" s="52" t="s">
        <v>428</v>
      </c>
      <c r="H809" s="78">
        <f t="shared" ref="H809:H814" si="91">H810</f>
        <v>154</v>
      </c>
      <c r="I809" s="78"/>
      <c r="J809" s="78"/>
    </row>
    <row r="810" spans="1:10" ht="36">
      <c r="A810" s="23"/>
      <c r="B810" s="26"/>
      <c r="C810" s="23" t="s">
        <v>426</v>
      </c>
      <c r="D810" s="23" t="s">
        <v>427</v>
      </c>
      <c r="E810" s="13" t="s">
        <v>189</v>
      </c>
      <c r="F810" s="23"/>
      <c r="G810" s="52" t="s">
        <v>156</v>
      </c>
      <c r="H810" s="79">
        <f t="shared" si="91"/>
        <v>154</v>
      </c>
      <c r="I810" s="78"/>
      <c r="J810" s="78"/>
    </row>
    <row r="811" spans="1:10">
      <c r="A811" s="23"/>
      <c r="B811" s="26"/>
      <c r="C811" s="23" t="s">
        <v>426</v>
      </c>
      <c r="D811" s="23" t="s">
        <v>427</v>
      </c>
      <c r="E811" s="13" t="s">
        <v>199</v>
      </c>
      <c r="F811" s="23"/>
      <c r="G811" s="52" t="s">
        <v>716</v>
      </c>
      <c r="H811" s="79">
        <f t="shared" si="91"/>
        <v>154</v>
      </c>
      <c r="I811" s="78"/>
      <c r="J811" s="78"/>
    </row>
    <row r="812" spans="1:10" ht="36">
      <c r="A812" s="23"/>
      <c r="B812" s="26"/>
      <c r="C812" s="23" t="s">
        <v>426</v>
      </c>
      <c r="D812" s="23" t="s">
        <v>427</v>
      </c>
      <c r="E812" s="13" t="s">
        <v>200</v>
      </c>
      <c r="F812" s="23"/>
      <c r="G812" s="52" t="s">
        <v>503</v>
      </c>
      <c r="H812" s="79">
        <f t="shared" si="91"/>
        <v>154</v>
      </c>
      <c r="I812" s="78"/>
      <c r="J812" s="78"/>
    </row>
    <row r="813" spans="1:10" ht="60">
      <c r="A813" s="23"/>
      <c r="B813" s="26"/>
      <c r="C813" s="23" t="s">
        <v>426</v>
      </c>
      <c r="D813" s="23" t="s">
        <v>427</v>
      </c>
      <c r="E813" s="13" t="s">
        <v>414</v>
      </c>
      <c r="F813" s="23"/>
      <c r="G813" s="52" t="s">
        <v>163</v>
      </c>
      <c r="H813" s="79">
        <f t="shared" si="91"/>
        <v>154</v>
      </c>
      <c r="I813" s="78"/>
      <c r="J813" s="78"/>
    </row>
    <row r="814" spans="1:10" ht="24">
      <c r="A814" s="23"/>
      <c r="B814" s="26"/>
      <c r="C814" s="23" t="s">
        <v>426</v>
      </c>
      <c r="D814" s="23" t="s">
        <v>427</v>
      </c>
      <c r="E814" s="13" t="s">
        <v>414</v>
      </c>
      <c r="F814" s="33" t="s">
        <v>726</v>
      </c>
      <c r="G814" s="53" t="s">
        <v>15</v>
      </c>
      <c r="H814" s="79">
        <f t="shared" si="91"/>
        <v>154</v>
      </c>
      <c r="I814" s="78"/>
      <c r="J814" s="78"/>
    </row>
    <row r="815" spans="1:10" ht="48">
      <c r="A815" s="23"/>
      <c r="B815" s="26"/>
      <c r="C815" s="23" t="s">
        <v>426</v>
      </c>
      <c r="D815" s="23" t="s">
        <v>427</v>
      </c>
      <c r="E815" s="13" t="s">
        <v>414</v>
      </c>
      <c r="F815" s="23">
        <v>313</v>
      </c>
      <c r="G815" s="52" t="s">
        <v>67</v>
      </c>
      <c r="H815" s="79">
        <v>154</v>
      </c>
      <c r="I815" s="78"/>
      <c r="J815" s="78"/>
    </row>
    <row r="816" spans="1:10">
      <c r="A816" s="23"/>
      <c r="B816" s="26"/>
      <c r="C816" s="26" t="s">
        <v>426</v>
      </c>
      <c r="D816" s="26" t="s">
        <v>343</v>
      </c>
      <c r="E816" s="80"/>
      <c r="F816" s="81"/>
      <c r="G816" s="55" t="s">
        <v>31</v>
      </c>
      <c r="H816" s="78">
        <f>H817</f>
        <v>20216.8</v>
      </c>
      <c r="I816" s="78">
        <f t="shared" ref="I816:J819" si="92">I817</f>
        <v>20216.8</v>
      </c>
      <c r="J816" s="78">
        <f t="shared" si="92"/>
        <v>20216.8</v>
      </c>
    </row>
    <row r="817" spans="1:10" ht="36">
      <c r="A817" s="23"/>
      <c r="B817" s="26"/>
      <c r="C817" s="23" t="s">
        <v>426</v>
      </c>
      <c r="D817" s="23" t="s">
        <v>343</v>
      </c>
      <c r="E817" s="13" t="s">
        <v>189</v>
      </c>
      <c r="F817" s="81"/>
      <c r="G817" s="52" t="s">
        <v>156</v>
      </c>
      <c r="H817" s="79">
        <f>H818</f>
        <v>20216.8</v>
      </c>
      <c r="I817" s="79">
        <f t="shared" si="92"/>
        <v>20216.8</v>
      </c>
      <c r="J817" s="79">
        <f t="shared" si="92"/>
        <v>20216.8</v>
      </c>
    </row>
    <row r="818" spans="1:10" ht="24">
      <c r="A818" s="23"/>
      <c r="B818" s="26"/>
      <c r="C818" s="23" t="s">
        <v>426</v>
      </c>
      <c r="D818" s="23" t="s">
        <v>343</v>
      </c>
      <c r="E818" s="13" t="s">
        <v>190</v>
      </c>
      <c r="F818" s="23"/>
      <c r="G818" s="52" t="s">
        <v>157</v>
      </c>
      <c r="H818" s="79">
        <f>H819</f>
        <v>20216.8</v>
      </c>
      <c r="I818" s="79">
        <f t="shared" si="92"/>
        <v>20216.8</v>
      </c>
      <c r="J818" s="79">
        <f t="shared" si="92"/>
        <v>20216.8</v>
      </c>
    </row>
    <row r="819" spans="1:10" ht="84">
      <c r="A819" s="23"/>
      <c r="B819" s="26"/>
      <c r="C819" s="23" t="s">
        <v>426</v>
      </c>
      <c r="D819" s="23" t="s">
        <v>343</v>
      </c>
      <c r="E819" s="13" t="s">
        <v>264</v>
      </c>
      <c r="F819" s="23"/>
      <c r="G819" s="52" t="s">
        <v>216</v>
      </c>
      <c r="H819" s="79">
        <f>H820</f>
        <v>20216.8</v>
      </c>
      <c r="I819" s="79">
        <f t="shared" si="92"/>
        <v>20216.8</v>
      </c>
      <c r="J819" s="79">
        <f t="shared" si="92"/>
        <v>20216.8</v>
      </c>
    </row>
    <row r="820" spans="1:10" ht="84">
      <c r="A820" s="23"/>
      <c r="B820" s="26"/>
      <c r="C820" s="23" t="s">
        <v>426</v>
      </c>
      <c r="D820" s="23" t="s">
        <v>343</v>
      </c>
      <c r="E820" s="13" t="s">
        <v>659</v>
      </c>
      <c r="F820" s="77"/>
      <c r="G820" s="59" t="s">
        <v>317</v>
      </c>
      <c r="H820" s="79">
        <f>H824+H821</f>
        <v>20216.8</v>
      </c>
      <c r="I820" s="79">
        <f>I824+I821</f>
        <v>20216.8</v>
      </c>
      <c r="J820" s="79">
        <f>J824+J821</f>
        <v>20216.8</v>
      </c>
    </row>
    <row r="821" spans="1:10" ht="36">
      <c r="A821" s="23"/>
      <c r="B821" s="26"/>
      <c r="C821" s="23" t="s">
        <v>426</v>
      </c>
      <c r="D821" s="23" t="s">
        <v>343</v>
      </c>
      <c r="E821" s="13" t="s">
        <v>659</v>
      </c>
      <c r="F821" s="33" t="s">
        <v>352</v>
      </c>
      <c r="G821" s="53" t="s">
        <v>353</v>
      </c>
      <c r="H821" s="79">
        <f>H822</f>
        <v>505</v>
      </c>
      <c r="I821" s="79">
        <f>I822</f>
        <v>505</v>
      </c>
      <c r="J821" s="79">
        <f>J822</f>
        <v>505</v>
      </c>
    </row>
    <row r="822" spans="1:10" ht="36">
      <c r="A822" s="23"/>
      <c r="B822" s="26"/>
      <c r="C822" s="23" t="s">
        <v>426</v>
      </c>
      <c r="D822" s="23" t="s">
        <v>343</v>
      </c>
      <c r="E822" s="13" t="s">
        <v>659</v>
      </c>
      <c r="F822" s="23" t="s">
        <v>354</v>
      </c>
      <c r="G822" s="52" t="s">
        <v>336</v>
      </c>
      <c r="H822" s="79">
        <v>505</v>
      </c>
      <c r="I822" s="79">
        <v>505</v>
      </c>
      <c r="J822" s="79">
        <v>505</v>
      </c>
    </row>
    <row r="823" spans="1:10" ht="24">
      <c r="A823" s="23"/>
      <c r="B823" s="26"/>
      <c r="C823" s="23" t="s">
        <v>426</v>
      </c>
      <c r="D823" s="23" t="s">
        <v>343</v>
      </c>
      <c r="E823" s="13" t="s">
        <v>659</v>
      </c>
      <c r="F823" s="33" t="s">
        <v>726</v>
      </c>
      <c r="G823" s="53" t="s">
        <v>15</v>
      </c>
      <c r="H823" s="79">
        <f>H824</f>
        <v>19711.8</v>
      </c>
      <c r="I823" s="79">
        <f>I824</f>
        <v>19711.8</v>
      </c>
      <c r="J823" s="79">
        <f>J824</f>
        <v>19711.8</v>
      </c>
    </row>
    <row r="824" spans="1:10" ht="48">
      <c r="A824" s="23"/>
      <c r="B824" s="26"/>
      <c r="C824" s="23" t="s">
        <v>426</v>
      </c>
      <c r="D824" s="23" t="s">
        <v>343</v>
      </c>
      <c r="E824" s="13" t="s">
        <v>659</v>
      </c>
      <c r="F824" s="23">
        <v>321</v>
      </c>
      <c r="G824" s="52" t="s">
        <v>188</v>
      </c>
      <c r="H824" s="79">
        <v>19711.8</v>
      </c>
      <c r="I824" s="79">
        <v>19711.8</v>
      </c>
      <c r="J824" s="79">
        <v>19711.8</v>
      </c>
    </row>
    <row r="825" spans="1:10" ht="24">
      <c r="A825" s="26">
        <v>6</v>
      </c>
      <c r="B825" s="26" t="s">
        <v>176</v>
      </c>
      <c r="C825" s="26"/>
      <c r="D825" s="26"/>
      <c r="E825" s="27"/>
      <c r="F825" s="26"/>
      <c r="G825" s="56" t="s">
        <v>177</v>
      </c>
      <c r="H825" s="75">
        <f>H827</f>
        <v>2458.0000000000005</v>
      </c>
      <c r="I825" s="75">
        <f>I827</f>
        <v>2458.0000000000005</v>
      </c>
      <c r="J825" s="75">
        <f>J827</f>
        <v>2458.0000000000005</v>
      </c>
    </row>
    <row r="826" spans="1:10">
      <c r="A826" s="23"/>
      <c r="B826" s="23"/>
      <c r="C826" s="26" t="s">
        <v>350</v>
      </c>
      <c r="D826" s="26" t="s">
        <v>344</v>
      </c>
      <c r="E826" s="27"/>
      <c r="F826" s="26"/>
      <c r="G826" s="51" t="s">
        <v>22</v>
      </c>
      <c r="H826" s="76">
        <f>H827</f>
        <v>2458.0000000000005</v>
      </c>
      <c r="I826" s="76">
        <f t="shared" ref="I826:J829" si="93">I827</f>
        <v>2458.0000000000005</v>
      </c>
      <c r="J826" s="76">
        <f t="shared" si="93"/>
        <v>2458.0000000000005</v>
      </c>
    </row>
    <row r="827" spans="1:10" ht="60">
      <c r="A827" s="23"/>
      <c r="B827" s="23"/>
      <c r="C827" s="26" t="s">
        <v>350</v>
      </c>
      <c r="D827" s="26" t="s">
        <v>23</v>
      </c>
      <c r="E827" s="13"/>
      <c r="F827" s="23"/>
      <c r="G827" s="52" t="s">
        <v>35</v>
      </c>
      <c r="H827" s="76">
        <f>H828</f>
        <v>2458.0000000000005</v>
      </c>
      <c r="I827" s="76">
        <f t="shared" si="93"/>
        <v>2458.0000000000005</v>
      </c>
      <c r="J827" s="76">
        <f t="shared" si="93"/>
        <v>2458.0000000000005</v>
      </c>
    </row>
    <row r="828" spans="1:10" ht="24">
      <c r="A828" s="23"/>
      <c r="B828" s="23"/>
      <c r="C828" s="23" t="s">
        <v>350</v>
      </c>
      <c r="D828" s="23" t="s">
        <v>23</v>
      </c>
      <c r="E828" s="13" t="s">
        <v>181</v>
      </c>
      <c r="F828" s="23"/>
      <c r="G828" s="52" t="s">
        <v>71</v>
      </c>
      <c r="H828" s="76">
        <f>H829</f>
        <v>2458.0000000000005</v>
      </c>
      <c r="I828" s="76">
        <f t="shared" si="93"/>
        <v>2458.0000000000005</v>
      </c>
      <c r="J828" s="76">
        <f t="shared" si="93"/>
        <v>2458.0000000000005</v>
      </c>
    </row>
    <row r="829" spans="1:10" ht="48">
      <c r="A829" s="23"/>
      <c r="B829" s="23"/>
      <c r="C829" s="23" t="s">
        <v>350</v>
      </c>
      <c r="D829" s="23" t="s">
        <v>23</v>
      </c>
      <c r="E829" s="13" t="s">
        <v>180</v>
      </c>
      <c r="F829" s="23"/>
      <c r="G829" s="52" t="s">
        <v>68</v>
      </c>
      <c r="H829" s="76">
        <f>H830</f>
        <v>2458.0000000000005</v>
      </c>
      <c r="I829" s="76">
        <f t="shared" si="93"/>
        <v>2458.0000000000005</v>
      </c>
      <c r="J829" s="76">
        <f t="shared" si="93"/>
        <v>2458.0000000000005</v>
      </c>
    </row>
    <row r="830" spans="1:10" ht="48">
      <c r="A830" s="23"/>
      <c r="B830" s="23"/>
      <c r="C830" s="23" t="s">
        <v>350</v>
      </c>
      <c r="D830" s="23" t="s">
        <v>23</v>
      </c>
      <c r="E830" s="37" t="s">
        <v>572</v>
      </c>
      <c r="F830" s="23"/>
      <c r="G830" s="52" t="s">
        <v>69</v>
      </c>
      <c r="H830" s="76">
        <f>H831+H835+H837</f>
        <v>2458.0000000000005</v>
      </c>
      <c r="I830" s="76">
        <f>I831+I835+I837</f>
        <v>2458.0000000000005</v>
      </c>
      <c r="J830" s="76">
        <f>J831+J835+J837</f>
        <v>2458.0000000000005</v>
      </c>
    </row>
    <row r="831" spans="1:10" ht="96">
      <c r="A831" s="23"/>
      <c r="B831" s="23"/>
      <c r="C831" s="23" t="s">
        <v>350</v>
      </c>
      <c r="D831" s="23" t="s">
        <v>23</v>
      </c>
      <c r="E831" s="37" t="s">
        <v>572</v>
      </c>
      <c r="F831" s="33" t="s">
        <v>718</v>
      </c>
      <c r="G831" s="53" t="s">
        <v>719</v>
      </c>
      <c r="H831" s="76">
        <f>H832+H833+H834</f>
        <v>2401.8000000000002</v>
      </c>
      <c r="I831" s="76">
        <f>I832+I833+I834</f>
        <v>2401.8000000000002</v>
      </c>
      <c r="J831" s="76">
        <f>J832+J833+J834</f>
        <v>2401.8000000000002</v>
      </c>
    </row>
    <row r="832" spans="1:10" ht="36">
      <c r="A832" s="23"/>
      <c r="B832" s="23"/>
      <c r="C832" s="23" t="s">
        <v>350</v>
      </c>
      <c r="D832" s="23" t="s">
        <v>23</v>
      </c>
      <c r="E832" s="37" t="s">
        <v>572</v>
      </c>
      <c r="F832" s="34" t="s">
        <v>720</v>
      </c>
      <c r="G832" s="54" t="s">
        <v>228</v>
      </c>
      <c r="H832" s="76">
        <v>1506.7</v>
      </c>
      <c r="I832" s="76">
        <v>1506.7</v>
      </c>
      <c r="J832" s="76">
        <v>1506.7</v>
      </c>
    </row>
    <row r="833" spans="1:10" ht="24">
      <c r="A833" s="23"/>
      <c r="B833" s="23"/>
      <c r="C833" s="23" t="s">
        <v>350</v>
      </c>
      <c r="D833" s="23" t="s">
        <v>23</v>
      </c>
      <c r="E833" s="37" t="s">
        <v>572</v>
      </c>
      <c r="F833" s="34" t="s">
        <v>721</v>
      </c>
      <c r="G833" s="54" t="s">
        <v>722</v>
      </c>
      <c r="H833" s="76">
        <v>446.762</v>
      </c>
      <c r="I833" s="76">
        <v>338</v>
      </c>
      <c r="J833" s="76">
        <v>338</v>
      </c>
    </row>
    <row r="834" spans="1:10" ht="72">
      <c r="A834" s="23"/>
      <c r="B834" s="23"/>
      <c r="C834" s="23" t="s">
        <v>350</v>
      </c>
      <c r="D834" s="23" t="s">
        <v>23</v>
      </c>
      <c r="E834" s="37" t="s">
        <v>572</v>
      </c>
      <c r="F834" s="34">
        <v>129</v>
      </c>
      <c r="G834" s="54" t="s">
        <v>230</v>
      </c>
      <c r="H834" s="76">
        <v>448.33800000000002</v>
      </c>
      <c r="I834" s="76">
        <v>557.1</v>
      </c>
      <c r="J834" s="76">
        <v>557.1</v>
      </c>
    </row>
    <row r="835" spans="1:10" ht="36">
      <c r="A835" s="23"/>
      <c r="B835" s="23"/>
      <c r="C835" s="23" t="s">
        <v>350</v>
      </c>
      <c r="D835" s="23" t="s">
        <v>23</v>
      </c>
      <c r="E835" s="37" t="s">
        <v>572</v>
      </c>
      <c r="F835" s="33" t="s">
        <v>352</v>
      </c>
      <c r="G835" s="53" t="s">
        <v>353</v>
      </c>
      <c r="H835" s="76">
        <f>H836</f>
        <v>54.9</v>
      </c>
      <c r="I835" s="76">
        <f>I836</f>
        <v>54.9</v>
      </c>
      <c r="J835" s="76">
        <f>J836</f>
        <v>54.9</v>
      </c>
    </row>
    <row r="836" spans="1:10" ht="36">
      <c r="A836" s="23"/>
      <c r="B836" s="23"/>
      <c r="C836" s="23" t="s">
        <v>350</v>
      </c>
      <c r="D836" s="23" t="s">
        <v>23</v>
      </c>
      <c r="E836" s="37" t="s">
        <v>572</v>
      </c>
      <c r="F836" s="23" t="s">
        <v>354</v>
      </c>
      <c r="G836" s="52" t="s">
        <v>336</v>
      </c>
      <c r="H836" s="76">
        <v>54.9</v>
      </c>
      <c r="I836" s="76">
        <v>54.9</v>
      </c>
      <c r="J836" s="76">
        <v>54.9</v>
      </c>
    </row>
    <row r="837" spans="1:10">
      <c r="A837" s="23"/>
      <c r="B837" s="23"/>
      <c r="C837" s="23" t="s">
        <v>350</v>
      </c>
      <c r="D837" s="23" t="s">
        <v>23</v>
      </c>
      <c r="E837" s="37" t="s">
        <v>572</v>
      </c>
      <c r="F837" s="23" t="s">
        <v>358</v>
      </c>
      <c r="G837" s="53" t="s">
        <v>359</v>
      </c>
      <c r="H837" s="76">
        <f>H838</f>
        <v>1.3</v>
      </c>
      <c r="I837" s="76">
        <f>I838</f>
        <v>1.3</v>
      </c>
      <c r="J837" s="76">
        <f>J838</f>
        <v>1.3</v>
      </c>
    </row>
    <row r="838" spans="1:10" ht="12.75" thickBot="1">
      <c r="A838" s="29"/>
      <c r="B838" s="29"/>
      <c r="C838" s="29" t="s">
        <v>350</v>
      </c>
      <c r="D838" s="29" t="s">
        <v>23</v>
      </c>
      <c r="E838" s="37" t="s">
        <v>572</v>
      </c>
      <c r="F838" s="23">
        <v>853</v>
      </c>
      <c r="G838" s="54" t="s">
        <v>709</v>
      </c>
      <c r="H838" s="82">
        <v>1.3</v>
      </c>
      <c r="I838" s="82">
        <v>1.3</v>
      </c>
      <c r="J838" s="82">
        <v>1.3</v>
      </c>
    </row>
    <row r="839" spans="1:10" ht="12.75" thickBot="1">
      <c r="A839" s="86"/>
      <c r="B839" s="87"/>
      <c r="C839" s="87"/>
      <c r="D839" s="87"/>
      <c r="E839" s="88"/>
      <c r="F839" s="87"/>
      <c r="G839" s="61" t="s">
        <v>16</v>
      </c>
      <c r="H839" s="61">
        <f>H825+H576+H533+H495+H469+H12</f>
        <v>1359706.0120000001</v>
      </c>
      <c r="I839" s="61">
        <f>I825+I576+I533+I495+I469+I12</f>
        <v>1198849.7280000001</v>
      </c>
      <c r="J839" s="61">
        <f>J825+J576+J533+J495+J469+J12</f>
        <v>1159261.828</v>
      </c>
    </row>
    <row r="840" spans="1:10">
      <c r="I840" s="2"/>
      <c r="J840" s="2"/>
    </row>
    <row r="841" spans="1:10">
      <c r="I841" s="2"/>
      <c r="J841" s="2"/>
    </row>
  </sheetData>
  <sheetProtection selectLockedCells="1" selectUnlockedCells="1"/>
  <autoFilter ref="A10:J841"/>
  <mergeCells count="1">
    <mergeCell ref="A9:J9"/>
  </mergeCells>
  <phoneticPr fontId="10" type="noConversion"/>
  <pageMargins left="0.2902777777777778" right="0.1701388888888889" top="0.4201388888888889" bottom="0.2" header="0.51180555555555551" footer="0.51180555555555551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52"/>
  <sheetViews>
    <sheetView topLeftCell="A28" workbookViewId="0">
      <selection activeCell="E32" sqref="E32:E33"/>
    </sheetView>
  </sheetViews>
  <sheetFormatPr defaultRowHeight="12.75"/>
  <cols>
    <col min="1" max="1" width="4.5703125" customWidth="1"/>
    <col min="2" max="2" width="18.85546875" customWidth="1"/>
    <col min="3" max="3" width="16.140625" customWidth="1"/>
    <col min="4" max="4" width="14.7109375" customWidth="1"/>
    <col min="5" max="5" width="41.7109375" customWidth="1"/>
  </cols>
  <sheetData>
    <row r="1" spans="1:5">
      <c r="A1" s="146"/>
      <c r="B1" s="146"/>
      <c r="C1" s="146"/>
      <c r="D1" s="146"/>
      <c r="E1" s="159" t="s">
        <v>74</v>
      </c>
    </row>
    <row r="2" spans="1:5">
      <c r="A2" s="146"/>
      <c r="B2" s="146"/>
      <c r="C2" s="146"/>
      <c r="D2" s="146"/>
      <c r="E2" s="159" t="s">
        <v>318</v>
      </c>
    </row>
    <row r="3" spans="1:5">
      <c r="A3" s="146"/>
      <c r="B3" s="146"/>
      <c r="C3" s="146"/>
      <c r="D3" s="146"/>
      <c r="E3" s="24" t="s">
        <v>800</v>
      </c>
    </row>
    <row r="4" spans="1:5">
      <c r="A4" s="146"/>
      <c r="B4" s="146"/>
      <c r="C4" s="146"/>
      <c r="D4" s="146"/>
      <c r="E4" s="160"/>
    </row>
    <row r="5" spans="1:5">
      <c r="A5" s="146"/>
      <c r="B5" s="146"/>
      <c r="C5" s="146"/>
      <c r="D5" s="146"/>
      <c r="E5" s="159" t="s">
        <v>633</v>
      </c>
    </row>
    <row r="6" spans="1:5">
      <c r="A6" s="146"/>
      <c r="B6" s="146"/>
      <c r="C6" s="146"/>
      <c r="D6" s="146"/>
      <c r="E6" s="159" t="s">
        <v>318</v>
      </c>
    </row>
    <row r="7" spans="1:5">
      <c r="A7" s="92"/>
      <c r="B7" s="93"/>
      <c r="C7" s="100"/>
      <c r="D7" s="101"/>
      <c r="E7" s="161" t="s">
        <v>54</v>
      </c>
    </row>
    <row r="8" spans="1:5">
      <c r="A8" s="90"/>
      <c r="B8" s="90"/>
      <c r="C8" s="162" t="s">
        <v>266</v>
      </c>
      <c r="D8" s="90"/>
      <c r="E8" s="90"/>
    </row>
    <row r="9" spans="1:5">
      <c r="A9" s="90"/>
      <c r="B9" s="90"/>
      <c r="C9" s="162" t="s">
        <v>267</v>
      </c>
      <c r="D9" s="90"/>
      <c r="E9" s="90"/>
    </row>
    <row r="10" spans="1:5" ht="13.5" thickBot="1">
      <c r="A10" s="163"/>
      <c r="B10" s="90"/>
      <c r="C10" s="90"/>
      <c r="D10" s="90"/>
      <c r="E10" s="90"/>
    </row>
    <row r="11" spans="1:5" ht="38.25">
      <c r="A11" s="164" t="s">
        <v>268</v>
      </c>
      <c r="B11" s="165" t="s">
        <v>540</v>
      </c>
      <c r="C11" s="165" t="s">
        <v>269</v>
      </c>
      <c r="D11" s="165" t="s">
        <v>130</v>
      </c>
      <c r="E11" s="166" t="s">
        <v>541</v>
      </c>
    </row>
    <row r="12" spans="1:5" ht="25.5">
      <c r="A12" s="167" t="s">
        <v>542</v>
      </c>
      <c r="B12" s="168" t="s">
        <v>100</v>
      </c>
      <c r="C12" s="168" t="s">
        <v>103</v>
      </c>
      <c r="D12" s="168">
        <v>200</v>
      </c>
      <c r="E12" s="163" t="s">
        <v>799</v>
      </c>
    </row>
    <row r="13" spans="1:5" ht="38.25">
      <c r="A13" s="167" t="s">
        <v>543</v>
      </c>
      <c r="B13" s="168" t="s">
        <v>101</v>
      </c>
      <c r="C13" s="168" t="s">
        <v>102</v>
      </c>
      <c r="D13" s="168">
        <v>200</v>
      </c>
      <c r="E13" s="170" t="s">
        <v>270</v>
      </c>
    </row>
    <row r="14" spans="1:5" ht="25.5">
      <c r="A14" s="194" t="s">
        <v>544</v>
      </c>
      <c r="B14" s="192" t="s">
        <v>99</v>
      </c>
      <c r="C14" s="168" t="s">
        <v>80</v>
      </c>
      <c r="D14" s="168">
        <v>100</v>
      </c>
      <c r="E14" s="169" t="s">
        <v>272</v>
      </c>
    </row>
    <row r="15" spans="1:5" ht="38.25">
      <c r="A15" s="194"/>
      <c r="B15" s="193"/>
      <c r="C15" s="168" t="s">
        <v>271</v>
      </c>
      <c r="D15" s="168">
        <v>100</v>
      </c>
      <c r="E15" s="171" t="s">
        <v>273</v>
      </c>
    </row>
    <row r="16" spans="1:5" ht="63.75">
      <c r="A16" s="167" t="s">
        <v>545</v>
      </c>
      <c r="B16" s="168" t="s">
        <v>106</v>
      </c>
      <c r="C16" s="168" t="s">
        <v>274</v>
      </c>
      <c r="D16" s="168">
        <v>200</v>
      </c>
      <c r="E16" s="169" t="s">
        <v>285</v>
      </c>
    </row>
    <row r="17" spans="1:5" ht="25.5">
      <c r="A17" s="194" t="s">
        <v>546</v>
      </c>
      <c r="B17" s="192" t="s">
        <v>105</v>
      </c>
      <c r="C17" s="168" t="s">
        <v>104</v>
      </c>
      <c r="D17" s="168">
        <v>100</v>
      </c>
      <c r="E17" s="170" t="s">
        <v>288</v>
      </c>
    </row>
    <row r="18" spans="1:5" ht="38.25">
      <c r="A18" s="194"/>
      <c r="B18" s="193"/>
      <c r="C18" s="168" t="s">
        <v>286</v>
      </c>
      <c r="D18" s="168">
        <v>50</v>
      </c>
      <c r="E18" s="170" t="s">
        <v>289</v>
      </c>
    </row>
    <row r="19" spans="1:5" ht="38.25">
      <c r="A19" s="194"/>
      <c r="B19" s="193"/>
      <c r="C19" s="168" t="s">
        <v>287</v>
      </c>
      <c r="D19" s="168">
        <v>50</v>
      </c>
      <c r="E19" s="170" t="s">
        <v>290</v>
      </c>
    </row>
    <row r="20" spans="1:5" ht="38.25">
      <c r="A20" s="194" t="s">
        <v>547</v>
      </c>
      <c r="B20" s="192" t="s">
        <v>107</v>
      </c>
      <c r="C20" s="168" t="s">
        <v>291</v>
      </c>
      <c r="D20" s="168">
        <v>50</v>
      </c>
      <c r="E20" s="169" t="s">
        <v>293</v>
      </c>
    </row>
    <row r="21" spans="1:5" ht="25.5">
      <c r="A21" s="194"/>
      <c r="B21" s="193"/>
      <c r="C21" s="168" t="s">
        <v>292</v>
      </c>
      <c r="D21" s="168">
        <v>75</v>
      </c>
      <c r="E21" s="169" t="s">
        <v>293</v>
      </c>
    </row>
    <row r="22" spans="1:5" ht="38.25">
      <c r="A22" s="194"/>
      <c r="B22" s="193"/>
      <c r="C22" s="168" t="s">
        <v>108</v>
      </c>
      <c r="D22" s="168">
        <v>75</v>
      </c>
      <c r="E22" s="169" t="s">
        <v>159</v>
      </c>
    </row>
    <row r="23" spans="1:5" ht="38.25">
      <c r="A23" s="167" t="s">
        <v>548</v>
      </c>
      <c r="B23" s="168" t="s">
        <v>109</v>
      </c>
      <c r="C23" s="168" t="s">
        <v>110</v>
      </c>
      <c r="D23" s="168">
        <v>200</v>
      </c>
      <c r="E23" s="169" t="s">
        <v>294</v>
      </c>
    </row>
    <row r="24" spans="1:5" ht="63.75">
      <c r="A24" s="167" t="s">
        <v>549</v>
      </c>
      <c r="B24" s="168" t="s">
        <v>112</v>
      </c>
      <c r="C24" s="168" t="s">
        <v>111</v>
      </c>
      <c r="D24" s="168">
        <v>200</v>
      </c>
      <c r="E24" s="170" t="s">
        <v>160</v>
      </c>
    </row>
    <row r="25" spans="1:5" ht="38.25">
      <c r="A25" s="196" t="s">
        <v>550</v>
      </c>
      <c r="B25" s="190" t="s">
        <v>113</v>
      </c>
      <c r="C25" s="168" t="s">
        <v>114</v>
      </c>
      <c r="D25" s="168">
        <v>100</v>
      </c>
      <c r="E25" s="169" t="s">
        <v>794</v>
      </c>
    </row>
    <row r="26" spans="1:5" ht="30.75" customHeight="1">
      <c r="A26" s="197"/>
      <c r="B26" s="199"/>
      <c r="C26" s="190" t="s">
        <v>115</v>
      </c>
      <c r="D26" s="168">
        <v>39.200000000000003</v>
      </c>
      <c r="E26" s="179" t="s">
        <v>795</v>
      </c>
    </row>
    <row r="27" spans="1:5" ht="30.75" customHeight="1">
      <c r="A27" s="198"/>
      <c r="B27" s="200"/>
      <c r="C27" s="191"/>
      <c r="D27" s="168">
        <v>60.8</v>
      </c>
      <c r="E27" s="180" t="s">
        <v>796</v>
      </c>
    </row>
    <row r="28" spans="1:5" ht="38.25">
      <c r="A28" s="195" t="s">
        <v>551</v>
      </c>
      <c r="B28" s="192" t="s">
        <v>117</v>
      </c>
      <c r="C28" s="168" t="s">
        <v>295</v>
      </c>
      <c r="D28" s="168">
        <v>50</v>
      </c>
      <c r="E28" s="170" t="s">
        <v>297</v>
      </c>
    </row>
    <row r="29" spans="1:5" ht="38.25">
      <c r="A29" s="195"/>
      <c r="B29" s="193"/>
      <c r="C29" s="168" t="s">
        <v>296</v>
      </c>
      <c r="D29" s="168">
        <v>50</v>
      </c>
      <c r="E29" s="170" t="s">
        <v>298</v>
      </c>
    </row>
    <row r="30" spans="1:5" ht="38.25">
      <c r="A30" s="195"/>
      <c r="B30" s="193"/>
      <c r="C30" s="168" t="s">
        <v>116</v>
      </c>
      <c r="D30" s="168">
        <v>100</v>
      </c>
      <c r="E30" s="170" t="s">
        <v>161</v>
      </c>
    </row>
    <row r="31" spans="1:5" ht="25.5">
      <c r="A31" s="167" t="s">
        <v>559</v>
      </c>
      <c r="B31" s="168" t="s">
        <v>118</v>
      </c>
      <c r="C31" s="168" t="s">
        <v>119</v>
      </c>
      <c r="D31" s="168">
        <v>200</v>
      </c>
      <c r="E31" s="169" t="s">
        <v>299</v>
      </c>
    </row>
    <row r="32" spans="1:5" ht="25.5">
      <c r="A32" s="167" t="s">
        <v>560</v>
      </c>
      <c r="B32" s="168" t="s">
        <v>120</v>
      </c>
      <c r="C32" s="168" t="s">
        <v>121</v>
      </c>
      <c r="D32" s="168">
        <v>200</v>
      </c>
      <c r="E32" s="181" t="s">
        <v>803</v>
      </c>
    </row>
    <row r="33" spans="1:5" ht="25.5">
      <c r="A33" s="167" t="s">
        <v>561</v>
      </c>
      <c r="B33" s="168" t="s">
        <v>122</v>
      </c>
      <c r="C33" s="168" t="s">
        <v>121</v>
      </c>
      <c r="D33" s="168">
        <v>200</v>
      </c>
      <c r="E33" s="182" t="s">
        <v>802</v>
      </c>
    </row>
    <row r="34" spans="1:5" ht="38.25">
      <c r="A34" s="194" t="s">
        <v>562</v>
      </c>
      <c r="B34" s="192" t="s">
        <v>79</v>
      </c>
      <c r="C34" s="168" t="s">
        <v>123</v>
      </c>
      <c r="D34" s="168">
        <v>100</v>
      </c>
      <c r="E34" s="169" t="s">
        <v>300</v>
      </c>
    </row>
    <row r="35" spans="1:5" ht="63.75">
      <c r="A35" s="194"/>
      <c r="B35" s="193"/>
      <c r="C35" s="168" t="s">
        <v>124</v>
      </c>
      <c r="D35" s="168">
        <v>100</v>
      </c>
      <c r="E35" s="169" t="s">
        <v>162</v>
      </c>
    </row>
    <row r="36" spans="1:5" ht="25.5">
      <c r="A36" s="194" t="s">
        <v>563</v>
      </c>
      <c r="B36" s="192" t="s">
        <v>125</v>
      </c>
      <c r="C36" s="168" t="s">
        <v>301</v>
      </c>
      <c r="D36" s="168">
        <v>100</v>
      </c>
      <c r="E36" s="169" t="s">
        <v>303</v>
      </c>
    </row>
    <row r="37" spans="1:5" ht="25.5">
      <c r="A37" s="194"/>
      <c r="B37" s="192"/>
      <c r="C37" s="168" t="s">
        <v>302</v>
      </c>
      <c r="D37" s="168">
        <v>100</v>
      </c>
      <c r="E37" s="169" t="s">
        <v>303</v>
      </c>
    </row>
    <row r="38" spans="1:5" ht="25.5">
      <c r="A38" s="167" t="s">
        <v>564</v>
      </c>
      <c r="B38" s="168" t="s">
        <v>132</v>
      </c>
      <c r="C38" s="168" t="s">
        <v>133</v>
      </c>
      <c r="D38" s="168">
        <v>200</v>
      </c>
      <c r="E38" s="169" t="s">
        <v>304</v>
      </c>
    </row>
    <row r="39" spans="1:5" ht="25.5">
      <c r="A39" s="167" t="s">
        <v>565</v>
      </c>
      <c r="B39" s="168" t="s">
        <v>131</v>
      </c>
      <c r="C39" s="168" t="s">
        <v>305</v>
      </c>
      <c r="D39" s="168">
        <v>200</v>
      </c>
      <c r="E39" s="170" t="s">
        <v>306</v>
      </c>
    </row>
    <row r="40" spans="1:5" ht="38.25">
      <c r="A40" s="194" t="s">
        <v>566</v>
      </c>
      <c r="B40" s="192" t="s">
        <v>126</v>
      </c>
      <c r="C40" s="168" t="s">
        <v>307</v>
      </c>
      <c r="D40" s="168">
        <v>100</v>
      </c>
      <c r="E40" s="169" t="s">
        <v>309</v>
      </c>
    </row>
    <row r="41" spans="1:5" ht="38.25">
      <c r="A41" s="194"/>
      <c r="B41" s="193"/>
      <c r="C41" s="168" t="s">
        <v>308</v>
      </c>
      <c r="D41" s="168">
        <v>50</v>
      </c>
      <c r="E41" s="168" t="s">
        <v>797</v>
      </c>
    </row>
    <row r="42" spans="1:5" ht="38.25">
      <c r="A42" s="194"/>
      <c r="B42" s="193"/>
      <c r="C42" s="168" t="s">
        <v>127</v>
      </c>
      <c r="D42" s="168">
        <v>50</v>
      </c>
      <c r="E42" s="168" t="s">
        <v>310</v>
      </c>
    </row>
    <row r="43" spans="1:5" ht="38.25">
      <c r="A43" s="194" t="s">
        <v>567</v>
      </c>
      <c r="B43" s="190" t="s">
        <v>128</v>
      </c>
      <c r="C43" s="168" t="s">
        <v>307</v>
      </c>
      <c r="D43" s="168">
        <v>100</v>
      </c>
      <c r="E43" s="168" t="s">
        <v>309</v>
      </c>
    </row>
    <row r="44" spans="1:5" ht="38.25">
      <c r="A44" s="194"/>
      <c r="B44" s="201"/>
      <c r="C44" s="168" t="s">
        <v>308</v>
      </c>
      <c r="D44" s="168">
        <v>50</v>
      </c>
      <c r="E44" s="168" t="s">
        <v>797</v>
      </c>
    </row>
    <row r="45" spans="1:5" ht="38.25">
      <c r="A45" s="194"/>
      <c r="B45" s="203"/>
      <c r="C45" s="168" t="s">
        <v>127</v>
      </c>
      <c r="D45" s="168">
        <v>50</v>
      </c>
      <c r="E45" s="168" t="s">
        <v>310</v>
      </c>
    </row>
    <row r="46" spans="1:5" ht="38.25">
      <c r="A46" s="194" t="s">
        <v>568</v>
      </c>
      <c r="B46" s="190" t="s">
        <v>129</v>
      </c>
      <c r="C46" s="168" t="s">
        <v>307</v>
      </c>
      <c r="D46" s="168">
        <v>100</v>
      </c>
      <c r="E46" s="168" t="s">
        <v>309</v>
      </c>
    </row>
    <row r="47" spans="1:5" ht="38.25">
      <c r="A47" s="194"/>
      <c r="B47" s="201"/>
      <c r="C47" s="168" t="s">
        <v>308</v>
      </c>
      <c r="D47" s="168">
        <v>50</v>
      </c>
      <c r="E47" s="168" t="s">
        <v>797</v>
      </c>
    </row>
    <row r="48" spans="1:5" ht="38.25">
      <c r="A48" s="194"/>
      <c r="B48" s="203"/>
      <c r="C48" s="168" t="s">
        <v>127</v>
      </c>
      <c r="D48" s="168">
        <v>50</v>
      </c>
      <c r="E48" s="168" t="s">
        <v>310</v>
      </c>
    </row>
    <row r="49" spans="1:5" ht="38.25">
      <c r="A49" s="194" t="s">
        <v>569</v>
      </c>
      <c r="B49" s="190" t="s">
        <v>134</v>
      </c>
      <c r="C49" s="168" t="s">
        <v>307</v>
      </c>
      <c r="D49" s="168">
        <v>100</v>
      </c>
      <c r="E49" s="168" t="s">
        <v>309</v>
      </c>
    </row>
    <row r="50" spans="1:5" ht="38.25">
      <c r="A50" s="194"/>
      <c r="B50" s="201"/>
      <c r="C50" s="168" t="s">
        <v>308</v>
      </c>
      <c r="D50" s="168">
        <v>50</v>
      </c>
      <c r="E50" s="168" t="s">
        <v>797</v>
      </c>
    </row>
    <row r="51" spans="1:5" ht="39" thickBot="1">
      <c r="A51" s="196"/>
      <c r="B51" s="202"/>
      <c r="C51" s="172" t="s">
        <v>127</v>
      </c>
      <c r="D51" s="172">
        <v>50</v>
      </c>
      <c r="E51" s="168" t="s">
        <v>310</v>
      </c>
    </row>
    <row r="52" spans="1:5" ht="13.5" thickBot="1">
      <c r="A52" s="173"/>
      <c r="B52" s="174" t="s">
        <v>16</v>
      </c>
      <c r="C52" s="175"/>
      <c r="D52" s="176">
        <f>SUM(D12:D51)</f>
        <v>4200</v>
      </c>
      <c r="E52" s="178"/>
    </row>
  </sheetData>
  <mergeCells count="23">
    <mergeCell ref="A46:A48"/>
    <mergeCell ref="A49:A51"/>
    <mergeCell ref="A36:A37"/>
    <mergeCell ref="B36:B37"/>
    <mergeCell ref="A40:A42"/>
    <mergeCell ref="A43:A45"/>
    <mergeCell ref="B49:B51"/>
    <mergeCell ref="B40:B42"/>
    <mergeCell ref="B43:B45"/>
    <mergeCell ref="B46:B48"/>
    <mergeCell ref="A28:A30"/>
    <mergeCell ref="A34:A35"/>
    <mergeCell ref="B28:B30"/>
    <mergeCell ref="B34:B35"/>
    <mergeCell ref="A25:A27"/>
    <mergeCell ref="B25:B27"/>
    <mergeCell ref="C26:C27"/>
    <mergeCell ref="B14:B15"/>
    <mergeCell ref="B17:B19"/>
    <mergeCell ref="B20:B22"/>
    <mergeCell ref="A14:A15"/>
    <mergeCell ref="A17:A19"/>
    <mergeCell ref="A20:A22"/>
  </mergeCells>
  <phoneticPr fontId="10" type="noConversion"/>
  <pageMargins left="0.62" right="0.24" top="0.27" bottom="0.17" header="0.25" footer="0.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H22" sqref="H22"/>
    </sheetView>
  </sheetViews>
  <sheetFormatPr defaultRowHeight="12.75"/>
  <cols>
    <col min="1" max="1" width="33.28515625" customWidth="1"/>
    <col min="3" max="3" width="10.5703125" customWidth="1"/>
    <col min="4" max="4" width="10.42578125" customWidth="1"/>
    <col min="5" max="5" width="11" customWidth="1"/>
    <col min="6" max="6" width="10.7109375" customWidth="1"/>
  </cols>
  <sheetData>
    <row r="1" spans="1:6">
      <c r="F1" s="24" t="s">
        <v>637</v>
      </c>
    </row>
    <row r="2" spans="1:6">
      <c r="F2" s="7" t="s">
        <v>318</v>
      </c>
    </row>
    <row r="3" spans="1:6">
      <c r="F3" s="24" t="s">
        <v>798</v>
      </c>
    </row>
    <row r="4" spans="1:6">
      <c r="F4" s="106"/>
    </row>
    <row r="5" spans="1:6" ht="15.75">
      <c r="A5" s="95"/>
      <c r="F5" s="24" t="s">
        <v>632</v>
      </c>
    </row>
    <row r="6" spans="1:6" ht="15.75">
      <c r="A6" s="95"/>
      <c r="F6" s="7" t="s">
        <v>318</v>
      </c>
    </row>
    <row r="7" spans="1:6" ht="15.75">
      <c r="A7" s="95"/>
      <c r="F7" s="24" t="s">
        <v>54</v>
      </c>
    </row>
    <row r="8" spans="1:6" ht="15.75">
      <c r="A8" s="96"/>
    </row>
    <row r="9" spans="1:6" ht="52.9" customHeight="1">
      <c r="A9" s="204" t="s">
        <v>245</v>
      </c>
      <c r="B9" s="205"/>
      <c r="C9" s="205"/>
      <c r="D9" s="205"/>
      <c r="E9" s="205"/>
    </row>
    <row r="10" spans="1:6" ht="15">
      <c r="A10" s="97"/>
    </row>
    <row r="11" spans="1:6" ht="69.599999999999994" customHeight="1">
      <c r="A11" s="206" t="s">
        <v>680</v>
      </c>
      <c r="B11" s="206" t="s">
        <v>681</v>
      </c>
      <c r="C11" s="206" t="s">
        <v>682</v>
      </c>
      <c r="D11" s="91" t="s">
        <v>683</v>
      </c>
      <c r="E11" s="206" t="s">
        <v>684</v>
      </c>
      <c r="F11" s="206"/>
    </row>
    <row r="12" spans="1:6">
      <c r="A12" s="206"/>
      <c r="B12" s="206"/>
      <c r="C12" s="206"/>
      <c r="D12" s="91" t="s">
        <v>685</v>
      </c>
      <c r="E12" s="91" t="s">
        <v>686</v>
      </c>
      <c r="F12" s="91" t="s">
        <v>672</v>
      </c>
    </row>
    <row r="13" spans="1:6" ht="38.25">
      <c r="A13" s="206"/>
      <c r="B13" s="206"/>
      <c r="C13" s="206"/>
      <c r="D13" s="91" t="s">
        <v>687</v>
      </c>
      <c r="E13" s="91" t="s">
        <v>687</v>
      </c>
      <c r="F13" s="91" t="s">
        <v>687</v>
      </c>
    </row>
    <row r="14" spans="1:6">
      <c r="A14" s="98">
        <v>1</v>
      </c>
      <c r="B14" s="98">
        <v>2</v>
      </c>
      <c r="C14" s="98">
        <v>3</v>
      </c>
      <c r="D14" s="98">
        <v>4</v>
      </c>
      <c r="E14" s="98">
        <v>5</v>
      </c>
      <c r="F14" s="98">
        <v>6</v>
      </c>
    </row>
    <row r="15" spans="1:6" ht="14.25">
      <c r="A15" s="99" t="s">
        <v>338</v>
      </c>
      <c r="B15" s="91"/>
      <c r="C15" s="91"/>
      <c r="D15" s="120">
        <f>SUM(D20:D26)</f>
        <v>19768.849999999999</v>
      </c>
      <c r="E15" s="120">
        <f>E20+E21+E22</f>
        <v>14099.3</v>
      </c>
      <c r="F15" s="120">
        <f>F20+F21+F22</f>
        <v>0</v>
      </c>
    </row>
    <row r="16" spans="1:6" ht="12" customHeight="1">
      <c r="A16" s="207" t="s">
        <v>688</v>
      </c>
      <c r="B16" s="206"/>
      <c r="C16" s="206"/>
      <c r="D16" s="208"/>
      <c r="E16" s="208"/>
      <c r="F16" s="208"/>
    </row>
    <row r="17" spans="1:6" hidden="1">
      <c r="A17" s="207"/>
      <c r="B17" s="206"/>
      <c r="C17" s="206"/>
      <c r="D17" s="208"/>
      <c r="E17" s="208"/>
      <c r="F17" s="208"/>
    </row>
    <row r="18" spans="1:6" hidden="1">
      <c r="A18" s="207"/>
      <c r="B18" s="206"/>
      <c r="C18" s="206"/>
      <c r="D18" s="208"/>
      <c r="E18" s="208"/>
      <c r="F18" s="208"/>
    </row>
    <row r="19" spans="1:6" hidden="1">
      <c r="A19" s="207"/>
      <c r="B19" s="206"/>
      <c r="C19" s="206"/>
      <c r="D19" s="208"/>
      <c r="E19" s="208"/>
      <c r="F19" s="208"/>
    </row>
    <row r="20" spans="1:6" ht="60">
      <c r="A20" s="149" t="s">
        <v>484</v>
      </c>
      <c r="B20" s="150" t="s">
        <v>670</v>
      </c>
      <c r="C20" s="150">
        <v>113.1</v>
      </c>
      <c r="D20" s="153">
        <v>2754.69</v>
      </c>
      <c r="E20" s="153">
        <v>14099.3</v>
      </c>
      <c r="F20" s="151"/>
    </row>
    <row r="21" spans="1:6" ht="57" customHeight="1">
      <c r="A21" s="149" t="s">
        <v>8</v>
      </c>
      <c r="B21" s="150">
        <v>2018</v>
      </c>
      <c r="C21" s="150" t="s">
        <v>416</v>
      </c>
      <c r="D21" s="153">
        <v>1617.327</v>
      </c>
      <c r="E21" s="151"/>
      <c r="F21" s="151"/>
    </row>
    <row r="22" spans="1:6" ht="47.25" customHeight="1">
      <c r="A22" s="149" t="s">
        <v>494</v>
      </c>
      <c r="B22" s="150">
        <v>2018</v>
      </c>
      <c r="C22" s="150" t="s">
        <v>671</v>
      </c>
      <c r="D22" s="151">
        <v>2385.04</v>
      </c>
      <c r="E22" s="152"/>
      <c r="F22" s="152"/>
    </row>
    <row r="23" spans="1:6" ht="45">
      <c r="A23" s="154" t="s">
        <v>485</v>
      </c>
      <c r="B23" s="158">
        <v>2018</v>
      </c>
      <c r="C23" s="158" t="s">
        <v>417</v>
      </c>
      <c r="D23" s="155">
        <v>2330</v>
      </c>
      <c r="E23" s="155"/>
      <c r="F23" s="155"/>
    </row>
    <row r="24" spans="1:6" ht="44.45" customHeight="1">
      <c r="A24" s="154" t="s">
        <v>376</v>
      </c>
      <c r="B24" s="158">
        <v>2018</v>
      </c>
      <c r="C24" s="158" t="s">
        <v>418</v>
      </c>
      <c r="D24" s="155">
        <v>1081.7929999999999</v>
      </c>
      <c r="E24" s="155"/>
      <c r="F24" s="155"/>
    </row>
    <row r="25" spans="1:6" ht="52.15" customHeight="1">
      <c r="A25" s="154" t="s">
        <v>486</v>
      </c>
      <c r="B25" s="158">
        <v>2018</v>
      </c>
      <c r="C25" s="158" t="s">
        <v>418</v>
      </c>
      <c r="D25" s="155">
        <v>6400</v>
      </c>
      <c r="E25" s="155"/>
      <c r="F25" s="155"/>
    </row>
    <row r="26" spans="1:6" ht="47.45" customHeight="1">
      <c r="A26" s="154" t="s">
        <v>487</v>
      </c>
      <c r="B26" s="158">
        <v>2018</v>
      </c>
      <c r="C26" s="158" t="s">
        <v>419</v>
      </c>
      <c r="D26" s="157">
        <v>3200</v>
      </c>
      <c r="E26" s="156"/>
      <c r="F26" s="156"/>
    </row>
    <row r="27" spans="1:6">
      <c r="A27" s="16"/>
    </row>
    <row r="28" spans="1:6">
      <c r="A28" s="16"/>
    </row>
    <row r="29" spans="1:6">
      <c r="A29" s="16"/>
    </row>
    <row r="30" spans="1:6">
      <c r="A30" s="16"/>
    </row>
    <row r="31" spans="1:6">
      <c r="A31" s="16"/>
    </row>
    <row r="32" spans="1:6">
      <c r="A32" s="16"/>
    </row>
    <row r="33" spans="1:1">
      <c r="A33" s="16"/>
    </row>
  </sheetData>
  <mergeCells count="11">
    <mergeCell ref="A9:E9"/>
    <mergeCell ref="E11:F11"/>
    <mergeCell ref="A16:A19"/>
    <mergeCell ref="B16:B19"/>
    <mergeCell ref="E16:E19"/>
    <mergeCell ref="F16:F19"/>
    <mergeCell ref="A11:A13"/>
    <mergeCell ref="B11:B13"/>
    <mergeCell ref="C11:C13"/>
    <mergeCell ref="C16:C19"/>
    <mergeCell ref="D16:D19"/>
  </mergeCells>
  <phoneticPr fontId="10" type="noConversion"/>
  <pageMargins left="0.55000000000000004" right="0.44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65"/>
  <sheetViews>
    <sheetView topLeftCell="A652" workbookViewId="0">
      <selection activeCell="D656" sqref="D656"/>
    </sheetView>
  </sheetViews>
  <sheetFormatPr defaultColWidth="8.85546875" defaultRowHeight="12"/>
  <cols>
    <col min="1" max="1" width="11" style="2" customWidth="1"/>
    <col min="2" max="2" width="5.7109375" style="2" customWidth="1"/>
    <col min="3" max="3" width="38.140625" style="2" customWidth="1"/>
    <col min="4" max="4" width="12.7109375" style="2" customWidth="1"/>
    <col min="5" max="5" width="12" style="106" customWidth="1"/>
    <col min="6" max="6" width="12.7109375" style="106" customWidth="1"/>
    <col min="7" max="16384" width="8.85546875" style="106"/>
  </cols>
  <sheetData>
    <row r="1" spans="1:6" ht="12.75">
      <c r="E1" s="24" t="s">
        <v>630</v>
      </c>
    </row>
    <row r="2" spans="1:6" ht="12.75">
      <c r="E2" s="7" t="s">
        <v>318</v>
      </c>
    </row>
    <row r="3" spans="1:6" ht="12.75">
      <c r="E3" s="24" t="s">
        <v>798</v>
      </c>
    </row>
    <row r="5" spans="1:6" ht="12.75">
      <c r="C5" s="3"/>
      <c r="E5" s="24" t="s">
        <v>75</v>
      </c>
    </row>
    <row r="6" spans="1:6" ht="12.75">
      <c r="C6" s="3"/>
      <c r="E6" s="7" t="s">
        <v>318</v>
      </c>
    </row>
    <row r="7" spans="1:6" ht="12.75">
      <c r="C7" s="3"/>
      <c r="E7" s="24" t="s">
        <v>54</v>
      </c>
    </row>
    <row r="8" spans="1:6">
      <c r="C8" s="4"/>
      <c r="E8" s="4"/>
    </row>
    <row r="9" spans="1:6" ht="12.75">
      <c r="A9" s="210" t="s">
        <v>244</v>
      </c>
      <c r="B9" s="211"/>
      <c r="C9" s="211"/>
      <c r="D9" s="211"/>
      <c r="E9" s="211"/>
      <c r="F9" s="211"/>
    </row>
    <row r="10" spans="1:6">
      <c r="A10" s="209"/>
      <c r="B10" s="209"/>
      <c r="C10" s="209"/>
      <c r="D10" s="209"/>
    </row>
    <row r="11" spans="1:6" ht="36">
      <c r="A11" s="13" t="s">
        <v>340</v>
      </c>
      <c r="B11" s="23" t="s">
        <v>341</v>
      </c>
      <c r="C11" s="23" t="s">
        <v>19</v>
      </c>
      <c r="D11" s="46" t="s">
        <v>678</v>
      </c>
      <c r="E11" s="46" t="s">
        <v>679</v>
      </c>
      <c r="F11" s="31" t="s">
        <v>476</v>
      </c>
    </row>
    <row r="12" spans="1:6">
      <c r="A12" s="13" t="s">
        <v>63</v>
      </c>
      <c r="B12" s="13" t="s">
        <v>64</v>
      </c>
      <c r="C12" s="23">
        <v>5</v>
      </c>
      <c r="D12" s="47">
        <v>6</v>
      </c>
      <c r="E12" s="107">
        <v>7</v>
      </c>
      <c r="F12" s="107">
        <v>8</v>
      </c>
    </row>
    <row r="13" spans="1:6">
      <c r="A13" s="13"/>
      <c r="B13" s="13"/>
      <c r="C13" s="26" t="s">
        <v>242</v>
      </c>
      <c r="D13" s="131">
        <f>D14+D196+D273+D301+D321+D357+D387+D428+D449+D471</f>
        <v>1184059.1070000001</v>
      </c>
      <c r="E13" s="131">
        <f>E14+E196+E273+E301+E321+E357+E387+E428+E449+E471</f>
        <v>1071631.3</v>
      </c>
      <c r="F13" s="26">
        <f>F14+F196+F273+F301+F321+F357+F387+F428+F449+F471</f>
        <v>1030801.5699999998</v>
      </c>
    </row>
    <row r="14" spans="1:6" ht="24">
      <c r="A14" s="125" t="s">
        <v>189</v>
      </c>
      <c r="B14" s="128"/>
      <c r="C14" s="126" t="s">
        <v>156</v>
      </c>
      <c r="D14" s="127">
        <f>D15+D54+D125+D158+D163+D171</f>
        <v>1048532.0419999999</v>
      </c>
      <c r="E14" s="127">
        <f>E15+E54+E125+E137+E142+E171+E158+E163</f>
        <v>994343.4</v>
      </c>
      <c r="F14" s="127">
        <f>F15+F54+F125+F137+F142+F171+F158+F163</f>
        <v>967421.07</v>
      </c>
    </row>
    <row r="15" spans="1:6" ht="24">
      <c r="A15" s="13" t="s">
        <v>190</v>
      </c>
      <c r="B15" s="23"/>
      <c r="C15" s="52" t="s">
        <v>157</v>
      </c>
      <c r="D15" s="76">
        <f>D16+D38+D47</f>
        <v>390950.174</v>
      </c>
      <c r="E15" s="76">
        <f>E16+E38+E47</f>
        <v>389503.4</v>
      </c>
      <c r="F15" s="76">
        <f>F16+F38+F47</f>
        <v>376833.47000000003</v>
      </c>
    </row>
    <row r="16" spans="1:6" ht="60">
      <c r="A16" s="13" t="s">
        <v>191</v>
      </c>
      <c r="B16" s="23"/>
      <c r="C16" s="52" t="s">
        <v>214</v>
      </c>
      <c r="D16" s="76">
        <f>D17+D20+D23+D26+D29+D32+D35</f>
        <v>194246.85199999998</v>
      </c>
      <c r="E16" s="76">
        <f>E17+E20</f>
        <v>182938</v>
      </c>
      <c r="F16" s="76">
        <f>F17+F20</f>
        <v>182938</v>
      </c>
    </row>
    <row r="17" spans="1:6" ht="24">
      <c r="A17" s="13" t="s">
        <v>602</v>
      </c>
      <c r="B17" s="23"/>
      <c r="C17" s="52" t="s">
        <v>507</v>
      </c>
      <c r="D17" s="76">
        <f t="shared" ref="D17:F18" si="0">D18</f>
        <v>138536.921</v>
      </c>
      <c r="E17" s="76">
        <f t="shared" si="0"/>
        <v>137938</v>
      </c>
      <c r="F17" s="76">
        <f t="shared" si="0"/>
        <v>137938</v>
      </c>
    </row>
    <row r="18" spans="1:6" ht="48">
      <c r="A18" s="13" t="s">
        <v>602</v>
      </c>
      <c r="B18" s="33" t="s">
        <v>398</v>
      </c>
      <c r="C18" s="53" t="s">
        <v>399</v>
      </c>
      <c r="D18" s="76">
        <f t="shared" si="0"/>
        <v>138536.921</v>
      </c>
      <c r="E18" s="76">
        <f t="shared" si="0"/>
        <v>137938</v>
      </c>
      <c r="F18" s="76">
        <f t="shared" si="0"/>
        <v>137938</v>
      </c>
    </row>
    <row r="19" spans="1:6" ht="48">
      <c r="A19" s="13" t="s">
        <v>602</v>
      </c>
      <c r="B19" s="23" t="s">
        <v>401</v>
      </c>
      <c r="C19" s="52" t="s">
        <v>402</v>
      </c>
      <c r="D19" s="76">
        <v>138536.921</v>
      </c>
      <c r="E19" s="76">
        <v>137938</v>
      </c>
      <c r="F19" s="76">
        <v>137938</v>
      </c>
    </row>
    <row r="20" spans="1:6" ht="24">
      <c r="A20" s="13" t="s">
        <v>603</v>
      </c>
      <c r="B20" s="23"/>
      <c r="C20" s="52" t="s">
        <v>215</v>
      </c>
      <c r="D20" s="76">
        <f t="shared" ref="D20:F21" si="1">D21</f>
        <v>40000</v>
      </c>
      <c r="E20" s="76">
        <f t="shared" si="1"/>
        <v>45000</v>
      </c>
      <c r="F20" s="76">
        <f t="shared" si="1"/>
        <v>45000</v>
      </c>
    </row>
    <row r="21" spans="1:6" ht="48">
      <c r="A21" s="13" t="s">
        <v>603</v>
      </c>
      <c r="B21" s="33" t="s">
        <v>398</v>
      </c>
      <c r="C21" s="53" t="s">
        <v>399</v>
      </c>
      <c r="D21" s="76">
        <f t="shared" si="1"/>
        <v>40000</v>
      </c>
      <c r="E21" s="76">
        <f t="shared" si="1"/>
        <v>45000</v>
      </c>
      <c r="F21" s="76">
        <f t="shared" si="1"/>
        <v>45000</v>
      </c>
    </row>
    <row r="22" spans="1:6" ht="48">
      <c r="A22" s="13" t="s">
        <v>603</v>
      </c>
      <c r="B22" s="23" t="s">
        <v>513</v>
      </c>
      <c r="C22" s="52" t="s">
        <v>402</v>
      </c>
      <c r="D22" s="76">
        <v>40000</v>
      </c>
      <c r="E22" s="76">
        <v>45000</v>
      </c>
      <c r="F22" s="76">
        <v>45000</v>
      </c>
    </row>
    <row r="23" spans="1:6" ht="36">
      <c r="A23" s="13" t="s">
        <v>733</v>
      </c>
      <c r="B23" s="23"/>
      <c r="C23" s="52" t="s">
        <v>734</v>
      </c>
      <c r="D23" s="76">
        <f>D24</f>
        <v>1327.59</v>
      </c>
      <c r="E23" s="76"/>
      <c r="F23" s="76"/>
    </row>
    <row r="24" spans="1:6" ht="48">
      <c r="A24" s="13" t="s">
        <v>733</v>
      </c>
      <c r="B24" s="33" t="s">
        <v>398</v>
      </c>
      <c r="C24" s="53" t="s">
        <v>399</v>
      </c>
      <c r="D24" s="76">
        <f>D25</f>
        <v>1327.59</v>
      </c>
      <c r="E24" s="76"/>
      <c r="F24" s="76"/>
    </row>
    <row r="25" spans="1:6" ht="48">
      <c r="A25" s="13" t="s">
        <v>733</v>
      </c>
      <c r="B25" s="23" t="s">
        <v>513</v>
      </c>
      <c r="C25" s="52" t="s">
        <v>402</v>
      </c>
      <c r="D25" s="76">
        <v>1327.59</v>
      </c>
      <c r="E25" s="76"/>
      <c r="F25" s="76"/>
    </row>
    <row r="26" spans="1:6" ht="48">
      <c r="A26" s="13" t="s">
        <v>727</v>
      </c>
      <c r="B26" s="23"/>
      <c r="C26" s="52" t="s">
        <v>728</v>
      </c>
      <c r="D26" s="76">
        <f>D27</f>
        <v>115.34099999999999</v>
      </c>
      <c r="E26" s="76"/>
      <c r="F26" s="76"/>
    </row>
    <row r="27" spans="1:6" ht="48">
      <c r="A27" s="13" t="s">
        <v>727</v>
      </c>
      <c r="B27" s="33" t="s">
        <v>398</v>
      </c>
      <c r="C27" s="53" t="s">
        <v>399</v>
      </c>
      <c r="D27" s="76">
        <f>D28</f>
        <v>115.34099999999999</v>
      </c>
      <c r="E27" s="76"/>
      <c r="F27" s="76"/>
    </row>
    <row r="28" spans="1:6" ht="24">
      <c r="A28" s="13" t="s">
        <v>727</v>
      </c>
      <c r="B28" s="23">
        <v>612</v>
      </c>
      <c r="C28" s="52" t="s">
        <v>705</v>
      </c>
      <c r="D28" s="76">
        <v>115.34099999999999</v>
      </c>
      <c r="E28" s="76"/>
      <c r="F28" s="76"/>
    </row>
    <row r="29" spans="1:6" ht="36">
      <c r="A29" s="13" t="s">
        <v>737</v>
      </c>
      <c r="B29" s="23"/>
      <c r="C29" s="52" t="s">
        <v>738</v>
      </c>
      <c r="D29" s="76">
        <f>D30</f>
        <v>300</v>
      </c>
      <c r="E29" s="76"/>
      <c r="F29" s="76"/>
    </row>
    <row r="30" spans="1:6" ht="48">
      <c r="A30" s="13" t="s">
        <v>737</v>
      </c>
      <c r="B30" s="33" t="s">
        <v>398</v>
      </c>
      <c r="C30" s="53" t="s">
        <v>399</v>
      </c>
      <c r="D30" s="76">
        <f>D31</f>
        <v>300</v>
      </c>
      <c r="E30" s="76"/>
      <c r="F30" s="76"/>
    </row>
    <row r="31" spans="1:6" ht="24">
      <c r="A31" s="13" t="s">
        <v>737</v>
      </c>
      <c r="B31" s="23">
        <v>612</v>
      </c>
      <c r="C31" s="52" t="s">
        <v>705</v>
      </c>
      <c r="D31" s="76">
        <v>300</v>
      </c>
      <c r="E31" s="76"/>
      <c r="F31" s="76"/>
    </row>
    <row r="32" spans="1:6" ht="60">
      <c r="A32" s="13" t="s">
        <v>775</v>
      </c>
      <c r="B32" s="23"/>
      <c r="C32" s="52" t="s">
        <v>772</v>
      </c>
      <c r="D32" s="76">
        <f>D33</f>
        <v>12631.8</v>
      </c>
      <c r="E32" s="76"/>
      <c r="F32" s="76"/>
    </row>
    <row r="33" spans="1:6" ht="48">
      <c r="A33" s="13" t="s">
        <v>775</v>
      </c>
      <c r="B33" s="33" t="s">
        <v>398</v>
      </c>
      <c r="C33" s="53" t="s">
        <v>399</v>
      </c>
      <c r="D33" s="76">
        <f>D34</f>
        <v>12631.8</v>
      </c>
      <c r="E33" s="76"/>
      <c r="F33" s="76"/>
    </row>
    <row r="34" spans="1:6" ht="48">
      <c r="A34" s="13" t="s">
        <v>775</v>
      </c>
      <c r="B34" s="23" t="s">
        <v>513</v>
      </c>
      <c r="C34" s="52" t="s">
        <v>402</v>
      </c>
      <c r="D34" s="76">
        <v>12631.8</v>
      </c>
      <c r="E34" s="76"/>
      <c r="F34" s="76"/>
    </row>
    <row r="35" spans="1:6" ht="60">
      <c r="A35" s="13" t="s">
        <v>773</v>
      </c>
      <c r="B35" s="23"/>
      <c r="C35" s="52" t="s">
        <v>774</v>
      </c>
      <c r="D35" s="76">
        <f>D36</f>
        <v>1335.2</v>
      </c>
      <c r="E35" s="76"/>
      <c r="F35" s="76"/>
    </row>
    <row r="36" spans="1:6" ht="48">
      <c r="A36" s="13" t="s">
        <v>773</v>
      </c>
      <c r="B36" s="33" t="s">
        <v>398</v>
      </c>
      <c r="C36" s="53" t="s">
        <v>399</v>
      </c>
      <c r="D36" s="76">
        <f>D37</f>
        <v>1335.2</v>
      </c>
      <c r="E36" s="76"/>
      <c r="F36" s="76"/>
    </row>
    <row r="37" spans="1:6" ht="48">
      <c r="A37" s="13" t="s">
        <v>773</v>
      </c>
      <c r="B37" s="23" t="s">
        <v>513</v>
      </c>
      <c r="C37" s="52" t="s">
        <v>402</v>
      </c>
      <c r="D37" s="76">
        <v>1335.2</v>
      </c>
      <c r="E37" s="76"/>
      <c r="F37" s="76"/>
    </row>
    <row r="38" spans="1:6" ht="72">
      <c r="A38" s="13" t="s">
        <v>264</v>
      </c>
      <c r="B38" s="23"/>
      <c r="C38" s="52" t="s">
        <v>216</v>
      </c>
      <c r="D38" s="76">
        <f>D39+D42</f>
        <v>193879.4</v>
      </c>
      <c r="E38" s="76">
        <f t="shared" ref="E38:F38" si="2">E39+E42</f>
        <v>193565.4</v>
      </c>
      <c r="F38" s="76">
        <f t="shared" si="2"/>
        <v>193565.4</v>
      </c>
    </row>
    <row r="39" spans="1:6" ht="72">
      <c r="A39" s="13" t="s">
        <v>604</v>
      </c>
      <c r="B39" s="77"/>
      <c r="C39" s="59" t="s">
        <v>265</v>
      </c>
      <c r="D39" s="76">
        <f t="shared" ref="D39:F40" si="3">D40</f>
        <v>173662.6</v>
      </c>
      <c r="E39" s="76">
        <f t="shared" si="3"/>
        <v>173348.6</v>
      </c>
      <c r="F39" s="76">
        <f t="shared" si="3"/>
        <v>173348.6</v>
      </c>
    </row>
    <row r="40" spans="1:6" ht="48">
      <c r="A40" s="13" t="s">
        <v>604</v>
      </c>
      <c r="B40" s="33" t="s">
        <v>398</v>
      </c>
      <c r="C40" s="53" t="s">
        <v>399</v>
      </c>
      <c r="D40" s="76">
        <f>D41</f>
        <v>173662.6</v>
      </c>
      <c r="E40" s="76">
        <f t="shared" si="3"/>
        <v>173348.6</v>
      </c>
      <c r="F40" s="76">
        <f t="shared" si="3"/>
        <v>173348.6</v>
      </c>
    </row>
    <row r="41" spans="1:6" ht="48">
      <c r="A41" s="13" t="s">
        <v>604</v>
      </c>
      <c r="B41" s="23">
        <v>611</v>
      </c>
      <c r="C41" s="52" t="s">
        <v>402</v>
      </c>
      <c r="D41" s="76">
        <v>173662.6</v>
      </c>
      <c r="E41" s="76">
        <v>173348.6</v>
      </c>
      <c r="F41" s="76">
        <v>173348.6</v>
      </c>
    </row>
    <row r="42" spans="1:6" ht="72">
      <c r="A42" s="13" t="s">
        <v>659</v>
      </c>
      <c r="B42" s="77"/>
      <c r="C42" s="59" t="s">
        <v>317</v>
      </c>
      <c r="D42" s="79">
        <f>D46+D43</f>
        <v>20216.8</v>
      </c>
      <c r="E42" s="79">
        <f>E46+E43</f>
        <v>20216.8</v>
      </c>
      <c r="F42" s="79">
        <f>F46+F43</f>
        <v>20216.8</v>
      </c>
    </row>
    <row r="43" spans="1:6" ht="24">
      <c r="A43" s="13" t="s">
        <v>659</v>
      </c>
      <c r="B43" s="33" t="s">
        <v>352</v>
      </c>
      <c r="C43" s="53" t="s">
        <v>353</v>
      </c>
      <c r="D43" s="79">
        <f>D44</f>
        <v>505</v>
      </c>
      <c r="E43" s="79">
        <f>E44</f>
        <v>505</v>
      </c>
      <c r="F43" s="79">
        <f>F44</f>
        <v>505</v>
      </c>
    </row>
    <row r="44" spans="1:6" ht="24">
      <c r="A44" s="13" t="s">
        <v>659</v>
      </c>
      <c r="B44" s="23" t="s">
        <v>354</v>
      </c>
      <c r="C44" s="52" t="s">
        <v>336</v>
      </c>
      <c r="D44" s="79">
        <v>505</v>
      </c>
      <c r="E44" s="79">
        <v>505</v>
      </c>
      <c r="F44" s="79">
        <v>505</v>
      </c>
    </row>
    <row r="45" spans="1:6" ht="24">
      <c r="A45" s="13" t="s">
        <v>659</v>
      </c>
      <c r="B45" s="33" t="s">
        <v>726</v>
      </c>
      <c r="C45" s="53" t="s">
        <v>15</v>
      </c>
      <c r="D45" s="79">
        <f>D46</f>
        <v>19711.8</v>
      </c>
      <c r="E45" s="79">
        <f>E46</f>
        <v>19711.8</v>
      </c>
      <c r="F45" s="79">
        <f>F46</f>
        <v>19711.8</v>
      </c>
    </row>
    <row r="46" spans="1:6" ht="36">
      <c r="A46" s="13" t="s">
        <v>659</v>
      </c>
      <c r="B46" s="23">
        <v>321</v>
      </c>
      <c r="C46" s="52" t="s">
        <v>188</v>
      </c>
      <c r="D46" s="79">
        <v>19711.8</v>
      </c>
      <c r="E46" s="79">
        <v>19711.8</v>
      </c>
      <c r="F46" s="79">
        <v>19711.8</v>
      </c>
    </row>
    <row r="47" spans="1:6" ht="60">
      <c r="A47" s="13" t="s">
        <v>219</v>
      </c>
      <c r="B47" s="23"/>
      <c r="C47" s="52" t="s">
        <v>217</v>
      </c>
      <c r="D47" s="76">
        <f>D48+D51</f>
        <v>2823.922</v>
      </c>
      <c r="E47" s="76">
        <f t="shared" ref="E47:F49" si="4">E48</f>
        <v>13000</v>
      </c>
      <c r="F47" s="76">
        <f t="shared" si="4"/>
        <v>330.07</v>
      </c>
    </row>
    <row r="48" spans="1:6" ht="48">
      <c r="A48" s="13" t="s">
        <v>605</v>
      </c>
      <c r="B48" s="23"/>
      <c r="C48" s="52" t="s">
        <v>218</v>
      </c>
      <c r="D48" s="76">
        <f>D49</f>
        <v>2787.3220000000001</v>
      </c>
      <c r="E48" s="76">
        <f t="shared" si="4"/>
        <v>13000</v>
      </c>
      <c r="F48" s="76">
        <f t="shared" si="4"/>
        <v>330.07</v>
      </c>
    </row>
    <row r="49" spans="1:6" ht="48">
      <c r="A49" s="13" t="s">
        <v>605</v>
      </c>
      <c r="B49" s="33" t="s">
        <v>398</v>
      </c>
      <c r="C49" s="53" t="s">
        <v>399</v>
      </c>
      <c r="D49" s="76">
        <f>D50</f>
        <v>2787.3220000000001</v>
      </c>
      <c r="E49" s="76">
        <f t="shared" si="4"/>
        <v>13000</v>
      </c>
      <c r="F49" s="76">
        <f t="shared" si="4"/>
        <v>330.07</v>
      </c>
    </row>
    <row r="50" spans="1:6" ht="24">
      <c r="A50" s="13" t="s">
        <v>605</v>
      </c>
      <c r="B50" s="23">
        <v>612</v>
      </c>
      <c r="C50" s="52" t="s">
        <v>705</v>
      </c>
      <c r="D50" s="76">
        <v>2787.3220000000001</v>
      </c>
      <c r="E50" s="76">
        <v>13000</v>
      </c>
      <c r="F50" s="76">
        <v>330.07</v>
      </c>
    </row>
    <row r="51" spans="1:6" ht="36">
      <c r="A51" s="13" t="s">
        <v>790</v>
      </c>
      <c r="B51" s="23"/>
      <c r="C51" s="52" t="s">
        <v>789</v>
      </c>
      <c r="D51" s="76">
        <f>D52</f>
        <v>36.6</v>
      </c>
      <c r="E51" s="76"/>
      <c r="F51" s="76"/>
    </row>
    <row r="52" spans="1:6" ht="48">
      <c r="A52" s="13" t="s">
        <v>790</v>
      </c>
      <c r="B52" s="33" t="s">
        <v>398</v>
      </c>
      <c r="C52" s="53" t="s">
        <v>399</v>
      </c>
      <c r="D52" s="76">
        <f>D53</f>
        <v>36.6</v>
      </c>
      <c r="E52" s="76"/>
      <c r="F52" s="76"/>
    </row>
    <row r="53" spans="1:6" ht="24">
      <c r="A53" s="13" t="s">
        <v>790</v>
      </c>
      <c r="B53" s="23">
        <v>612</v>
      </c>
      <c r="C53" s="52" t="s">
        <v>705</v>
      </c>
      <c r="D53" s="76">
        <v>36.6</v>
      </c>
      <c r="E53" s="76"/>
      <c r="F53" s="76"/>
    </row>
    <row r="54" spans="1:6" ht="24">
      <c r="A54" s="13" t="s">
        <v>192</v>
      </c>
      <c r="B54" s="23"/>
      <c r="C54" s="52" t="s">
        <v>220</v>
      </c>
      <c r="D54" s="79">
        <f>D55+D95+D109+D102</f>
        <v>547372.63699999999</v>
      </c>
      <c r="E54" s="79">
        <f>E55+E95+E109</f>
        <v>514545.9</v>
      </c>
      <c r="F54" s="79">
        <f>F55+F95+F109</f>
        <v>500293.5</v>
      </c>
    </row>
    <row r="55" spans="1:6" ht="60">
      <c r="A55" s="13" t="s">
        <v>193</v>
      </c>
      <c r="B55" s="23"/>
      <c r="C55" s="52" t="s">
        <v>222</v>
      </c>
      <c r="D55" s="79">
        <f>D56+D59+D62+D89+D86+D83+D92+D80+D77+D74+D71+D65+D68</f>
        <v>518256.03699999995</v>
      </c>
      <c r="E55" s="79">
        <f>E56+E59+E62+E89+E86+E83+E92</f>
        <v>496262.9</v>
      </c>
      <c r="F55" s="79">
        <f>F56+F59+F62+F89+F86+F83+F92</f>
        <v>482010.5</v>
      </c>
    </row>
    <row r="56" spans="1:6" ht="84">
      <c r="A56" s="37" t="s">
        <v>608</v>
      </c>
      <c r="B56" s="38"/>
      <c r="C56" s="50" t="s">
        <v>221</v>
      </c>
      <c r="D56" s="79">
        <f t="shared" ref="D56:F57" si="5">D57</f>
        <v>406434</v>
      </c>
      <c r="E56" s="79">
        <f t="shared" si="5"/>
        <v>404833.5</v>
      </c>
      <c r="F56" s="79">
        <f t="shared" si="5"/>
        <v>404833.5</v>
      </c>
    </row>
    <row r="57" spans="1:6" ht="48">
      <c r="A57" s="37" t="s">
        <v>608</v>
      </c>
      <c r="B57" s="33" t="s">
        <v>398</v>
      </c>
      <c r="C57" s="53" t="s">
        <v>399</v>
      </c>
      <c r="D57" s="79">
        <f t="shared" si="5"/>
        <v>406434</v>
      </c>
      <c r="E57" s="79">
        <f t="shared" si="5"/>
        <v>404833.5</v>
      </c>
      <c r="F57" s="79">
        <f t="shared" si="5"/>
        <v>404833.5</v>
      </c>
    </row>
    <row r="58" spans="1:6" ht="48">
      <c r="A58" s="37" t="s">
        <v>608</v>
      </c>
      <c r="B58" s="23" t="s">
        <v>513</v>
      </c>
      <c r="C58" s="52" t="s">
        <v>402</v>
      </c>
      <c r="D58" s="79">
        <v>406434</v>
      </c>
      <c r="E58" s="79">
        <v>404833.5</v>
      </c>
      <c r="F58" s="79">
        <v>404833.5</v>
      </c>
    </row>
    <row r="59" spans="1:6" ht="24">
      <c r="A59" s="13" t="s">
        <v>609</v>
      </c>
      <c r="B59" s="23"/>
      <c r="C59" s="52" t="s">
        <v>706</v>
      </c>
      <c r="D59" s="79">
        <f t="shared" ref="D59:F60" si="6">D60</f>
        <v>77985.906000000003</v>
      </c>
      <c r="E59" s="79">
        <f t="shared" si="6"/>
        <v>77177</v>
      </c>
      <c r="F59" s="79">
        <f t="shared" si="6"/>
        <v>77177</v>
      </c>
    </row>
    <row r="60" spans="1:6" ht="48">
      <c r="A60" s="13" t="s">
        <v>609</v>
      </c>
      <c r="B60" s="33" t="s">
        <v>398</v>
      </c>
      <c r="C60" s="53" t="s">
        <v>399</v>
      </c>
      <c r="D60" s="79">
        <f t="shared" si="6"/>
        <v>77985.906000000003</v>
      </c>
      <c r="E60" s="79">
        <f t="shared" si="6"/>
        <v>77177</v>
      </c>
      <c r="F60" s="79">
        <f t="shared" si="6"/>
        <v>77177</v>
      </c>
    </row>
    <row r="61" spans="1:6" ht="48">
      <c r="A61" s="13" t="s">
        <v>609</v>
      </c>
      <c r="B61" s="23" t="s">
        <v>513</v>
      </c>
      <c r="C61" s="52" t="s">
        <v>402</v>
      </c>
      <c r="D61" s="79">
        <v>77985.906000000003</v>
      </c>
      <c r="E61" s="79">
        <v>77177</v>
      </c>
      <c r="F61" s="79">
        <v>77177</v>
      </c>
    </row>
    <row r="62" spans="1:6" ht="36">
      <c r="A62" s="13" t="s">
        <v>610</v>
      </c>
      <c r="B62" s="23"/>
      <c r="C62" s="52" t="s">
        <v>78</v>
      </c>
      <c r="D62" s="79">
        <f>D63</f>
        <v>23064.399000000001</v>
      </c>
      <c r="E62" s="79">
        <f t="shared" ref="D62:F63" si="7">E63</f>
        <v>14252.4</v>
      </c>
      <c r="F62" s="79">
        <f t="shared" si="7"/>
        <v>0</v>
      </c>
    </row>
    <row r="63" spans="1:6" ht="48">
      <c r="A63" s="13" t="s">
        <v>610</v>
      </c>
      <c r="B63" s="33" t="s">
        <v>398</v>
      </c>
      <c r="C63" s="53" t="s">
        <v>399</v>
      </c>
      <c r="D63" s="79">
        <f t="shared" si="7"/>
        <v>23064.399000000001</v>
      </c>
      <c r="E63" s="79">
        <f t="shared" si="7"/>
        <v>14252.4</v>
      </c>
      <c r="F63" s="79">
        <f t="shared" si="7"/>
        <v>0</v>
      </c>
    </row>
    <row r="64" spans="1:6" ht="24">
      <c r="A64" s="13" t="s">
        <v>610</v>
      </c>
      <c r="B64" s="23">
        <v>612</v>
      </c>
      <c r="C64" s="52" t="s">
        <v>705</v>
      </c>
      <c r="D64" s="79">
        <v>23064.399000000001</v>
      </c>
      <c r="E64" s="79">
        <v>14252.4</v>
      </c>
      <c r="F64" s="79"/>
    </row>
    <row r="65" spans="1:6" ht="60">
      <c r="A65" s="13" t="s">
        <v>786</v>
      </c>
      <c r="B65" s="23"/>
      <c r="C65" s="52" t="s">
        <v>785</v>
      </c>
      <c r="D65" s="79">
        <f>D66</f>
        <v>925.1</v>
      </c>
      <c r="E65" s="79"/>
      <c r="F65" s="79"/>
    </row>
    <row r="66" spans="1:6" ht="48">
      <c r="A66" s="13" t="s">
        <v>786</v>
      </c>
      <c r="B66" s="33" t="s">
        <v>398</v>
      </c>
      <c r="C66" s="53" t="s">
        <v>399</v>
      </c>
      <c r="D66" s="79">
        <f>D67</f>
        <v>925.1</v>
      </c>
      <c r="E66" s="79"/>
      <c r="F66" s="79"/>
    </row>
    <row r="67" spans="1:6" ht="48">
      <c r="A67" s="13" t="s">
        <v>786</v>
      </c>
      <c r="B67" s="23" t="s">
        <v>513</v>
      </c>
      <c r="C67" s="52" t="s">
        <v>402</v>
      </c>
      <c r="D67" s="79">
        <v>925.1</v>
      </c>
      <c r="E67" s="79"/>
      <c r="F67" s="79"/>
    </row>
    <row r="68" spans="1:6" ht="60">
      <c r="A68" s="13" t="s">
        <v>788</v>
      </c>
      <c r="B68" s="23"/>
      <c r="C68" s="52" t="s">
        <v>787</v>
      </c>
      <c r="D68" s="79">
        <f>D69</f>
        <v>92.5</v>
      </c>
      <c r="E68" s="79"/>
      <c r="F68" s="79"/>
    </row>
    <row r="69" spans="1:6" ht="48">
      <c r="A69" s="13" t="s">
        <v>788</v>
      </c>
      <c r="B69" s="33" t="s">
        <v>398</v>
      </c>
      <c r="C69" s="53" t="s">
        <v>399</v>
      </c>
      <c r="D69" s="79">
        <f>D70</f>
        <v>92.5</v>
      </c>
      <c r="E69" s="79"/>
      <c r="F69" s="79"/>
    </row>
    <row r="70" spans="1:6" ht="48">
      <c r="A70" s="13" t="s">
        <v>788</v>
      </c>
      <c r="B70" s="23" t="s">
        <v>513</v>
      </c>
      <c r="C70" s="52" t="s">
        <v>402</v>
      </c>
      <c r="D70" s="79">
        <v>92.5</v>
      </c>
      <c r="E70" s="79"/>
      <c r="F70" s="79"/>
    </row>
    <row r="71" spans="1:6" ht="72">
      <c r="A71" s="13" t="s">
        <v>777</v>
      </c>
      <c r="B71" s="23"/>
      <c r="C71" s="52" t="s">
        <v>776</v>
      </c>
      <c r="D71" s="79">
        <f>D72</f>
        <v>3154.6</v>
      </c>
      <c r="E71" s="79"/>
      <c r="F71" s="79"/>
    </row>
    <row r="72" spans="1:6" ht="48">
      <c r="A72" s="13" t="s">
        <v>777</v>
      </c>
      <c r="B72" s="33" t="s">
        <v>398</v>
      </c>
      <c r="C72" s="53" t="s">
        <v>399</v>
      </c>
      <c r="D72" s="79">
        <f>D73</f>
        <v>3154.6</v>
      </c>
      <c r="E72" s="79"/>
      <c r="F72" s="79"/>
    </row>
    <row r="73" spans="1:6" ht="24">
      <c r="A73" s="13" t="s">
        <v>777</v>
      </c>
      <c r="B73" s="23">
        <v>612</v>
      </c>
      <c r="C73" s="52" t="s">
        <v>705</v>
      </c>
      <c r="D73" s="79">
        <v>3154.6</v>
      </c>
      <c r="E73" s="79"/>
      <c r="F73" s="79"/>
    </row>
    <row r="74" spans="1:6" ht="72">
      <c r="A74" s="23" t="s">
        <v>779</v>
      </c>
      <c r="B74" s="23"/>
      <c r="C74" s="52" t="s">
        <v>778</v>
      </c>
      <c r="D74" s="79">
        <f>D75</f>
        <v>788.63900000000001</v>
      </c>
      <c r="E74" s="79"/>
      <c r="F74" s="79"/>
    </row>
    <row r="75" spans="1:6" ht="48">
      <c r="A75" s="23" t="s">
        <v>779</v>
      </c>
      <c r="B75" s="33" t="s">
        <v>398</v>
      </c>
      <c r="C75" s="53" t="s">
        <v>399</v>
      </c>
      <c r="D75" s="79">
        <f>D76</f>
        <v>788.63900000000001</v>
      </c>
      <c r="E75" s="79"/>
      <c r="F75" s="79"/>
    </row>
    <row r="76" spans="1:6" ht="24">
      <c r="A76" s="23" t="s">
        <v>779</v>
      </c>
      <c r="B76" s="23">
        <v>612</v>
      </c>
      <c r="C76" s="52" t="s">
        <v>705</v>
      </c>
      <c r="D76" s="79">
        <v>788.63900000000001</v>
      </c>
      <c r="E76" s="79"/>
      <c r="F76" s="79"/>
    </row>
    <row r="77" spans="1:6" ht="48">
      <c r="A77" s="13" t="s">
        <v>782</v>
      </c>
      <c r="B77" s="23"/>
      <c r="C77" s="52" t="s">
        <v>781</v>
      </c>
      <c r="D77" s="79">
        <f>D78</f>
        <v>150</v>
      </c>
      <c r="E77" s="79"/>
      <c r="F77" s="79"/>
    </row>
    <row r="78" spans="1:6" ht="48">
      <c r="A78" s="13" t="s">
        <v>782</v>
      </c>
      <c r="B78" s="33" t="s">
        <v>398</v>
      </c>
      <c r="C78" s="53" t="s">
        <v>399</v>
      </c>
      <c r="D78" s="79">
        <f>D79</f>
        <v>150</v>
      </c>
      <c r="E78" s="79"/>
      <c r="F78" s="79"/>
    </row>
    <row r="79" spans="1:6" ht="24">
      <c r="A79" s="13" t="s">
        <v>782</v>
      </c>
      <c r="B79" s="23">
        <v>612</v>
      </c>
      <c r="C79" s="52" t="s">
        <v>705</v>
      </c>
      <c r="D79" s="79">
        <v>150</v>
      </c>
      <c r="E79" s="79"/>
      <c r="F79" s="79"/>
    </row>
    <row r="80" spans="1:6" ht="48">
      <c r="A80" s="13" t="s">
        <v>783</v>
      </c>
      <c r="B80" s="23"/>
      <c r="C80" s="52" t="s">
        <v>784</v>
      </c>
      <c r="D80" s="79">
        <v>150</v>
      </c>
      <c r="E80" s="79"/>
      <c r="F80" s="79"/>
    </row>
    <row r="81" spans="1:6" ht="48">
      <c r="A81" s="13" t="s">
        <v>783</v>
      </c>
      <c r="B81" s="33" t="s">
        <v>398</v>
      </c>
      <c r="C81" s="53" t="s">
        <v>399</v>
      </c>
      <c r="D81" s="79">
        <v>150</v>
      </c>
      <c r="E81" s="79"/>
      <c r="F81" s="79"/>
    </row>
    <row r="82" spans="1:6" ht="24">
      <c r="A82" s="13" t="s">
        <v>783</v>
      </c>
      <c r="B82" s="23">
        <v>612</v>
      </c>
      <c r="C82" s="52" t="s">
        <v>705</v>
      </c>
      <c r="D82" s="79">
        <v>150</v>
      </c>
      <c r="E82" s="79"/>
      <c r="F82" s="79"/>
    </row>
    <row r="83" spans="1:6" ht="36">
      <c r="A83" s="13" t="s">
        <v>735</v>
      </c>
      <c r="B83" s="23"/>
      <c r="C83" s="52" t="s">
        <v>736</v>
      </c>
      <c r="D83" s="79">
        <f>D84</f>
        <v>3404.8119999999999</v>
      </c>
      <c r="E83" s="79"/>
      <c r="F83" s="79"/>
    </row>
    <row r="84" spans="1:6" ht="48">
      <c r="A84" s="13" t="s">
        <v>735</v>
      </c>
      <c r="B84" s="33" t="s">
        <v>398</v>
      </c>
      <c r="C84" s="53" t="s">
        <v>399</v>
      </c>
      <c r="D84" s="79">
        <f>D85</f>
        <v>3404.8119999999999</v>
      </c>
      <c r="E84" s="79"/>
      <c r="F84" s="79"/>
    </row>
    <row r="85" spans="1:6" ht="48">
      <c r="A85" s="13" t="s">
        <v>735</v>
      </c>
      <c r="B85" s="23" t="s">
        <v>513</v>
      </c>
      <c r="C85" s="52" t="s">
        <v>402</v>
      </c>
      <c r="D85" s="79">
        <v>3404.8119999999999</v>
      </c>
      <c r="E85" s="79"/>
      <c r="F85" s="79"/>
    </row>
    <row r="86" spans="1:6" ht="48">
      <c r="A86" s="13" t="s">
        <v>729</v>
      </c>
      <c r="B86" s="23"/>
      <c r="C86" s="52" t="s">
        <v>730</v>
      </c>
      <c r="D86" s="79">
        <f>D87</f>
        <v>1236.088</v>
      </c>
      <c r="E86" s="79"/>
      <c r="F86" s="79"/>
    </row>
    <row r="87" spans="1:6" ht="48">
      <c r="A87" s="13" t="s">
        <v>729</v>
      </c>
      <c r="B87" s="33" t="s">
        <v>398</v>
      </c>
      <c r="C87" s="53" t="s">
        <v>399</v>
      </c>
      <c r="D87" s="79">
        <f>D88</f>
        <v>1236.088</v>
      </c>
      <c r="E87" s="79"/>
      <c r="F87" s="79"/>
    </row>
    <row r="88" spans="1:6" ht="24">
      <c r="A88" s="13" t="s">
        <v>729</v>
      </c>
      <c r="B88" s="23">
        <v>612</v>
      </c>
      <c r="C88" s="52" t="s">
        <v>705</v>
      </c>
      <c r="D88" s="79">
        <v>1236.088</v>
      </c>
      <c r="E88" s="79"/>
      <c r="F88" s="79"/>
    </row>
    <row r="89" spans="1:6" ht="36">
      <c r="A89" s="13" t="s">
        <v>739</v>
      </c>
      <c r="B89" s="23"/>
      <c r="C89" s="52" t="s">
        <v>740</v>
      </c>
      <c r="D89" s="79">
        <f>D90</f>
        <v>750</v>
      </c>
      <c r="E89" s="79"/>
      <c r="F89" s="79"/>
    </row>
    <row r="90" spans="1:6" ht="48">
      <c r="A90" s="13" t="s">
        <v>739</v>
      </c>
      <c r="B90" s="33" t="s">
        <v>398</v>
      </c>
      <c r="C90" s="53" t="s">
        <v>399</v>
      </c>
      <c r="D90" s="79">
        <f>D91</f>
        <v>750</v>
      </c>
      <c r="E90" s="79"/>
      <c r="F90" s="79"/>
    </row>
    <row r="91" spans="1:6" ht="24">
      <c r="A91" s="13" t="s">
        <v>739</v>
      </c>
      <c r="B91" s="23">
        <v>612</v>
      </c>
      <c r="C91" s="52" t="s">
        <v>705</v>
      </c>
      <c r="D91" s="79">
        <v>750</v>
      </c>
      <c r="E91" s="79"/>
      <c r="F91" s="79"/>
    </row>
    <row r="92" spans="1:6" ht="36">
      <c r="A92" s="13" t="s">
        <v>741</v>
      </c>
      <c r="B92" s="23"/>
      <c r="C92" s="52" t="s">
        <v>742</v>
      </c>
      <c r="D92" s="79">
        <f>D93</f>
        <v>119.99299999999999</v>
      </c>
      <c r="E92" s="79"/>
      <c r="F92" s="79"/>
    </row>
    <row r="93" spans="1:6" ht="48">
      <c r="A93" s="13" t="s">
        <v>741</v>
      </c>
      <c r="B93" s="33" t="s">
        <v>398</v>
      </c>
      <c r="C93" s="53" t="s">
        <v>399</v>
      </c>
      <c r="D93" s="79">
        <f>D94</f>
        <v>119.99299999999999</v>
      </c>
      <c r="E93" s="79"/>
      <c r="F93" s="79"/>
    </row>
    <row r="94" spans="1:6" ht="24">
      <c r="A94" s="13" t="s">
        <v>741</v>
      </c>
      <c r="B94" s="23">
        <v>612</v>
      </c>
      <c r="C94" s="52" t="s">
        <v>705</v>
      </c>
      <c r="D94" s="79">
        <v>119.99299999999999</v>
      </c>
      <c r="E94" s="79"/>
      <c r="F94" s="79"/>
    </row>
    <row r="95" spans="1:6" ht="36">
      <c r="A95" s="13" t="s">
        <v>552</v>
      </c>
      <c r="B95" s="23"/>
      <c r="C95" s="52" t="s">
        <v>483</v>
      </c>
      <c r="D95" s="79">
        <f>D99+D96</f>
        <v>6978.8</v>
      </c>
      <c r="E95" s="79">
        <f>E99</f>
        <v>5078</v>
      </c>
      <c r="F95" s="79">
        <f>F99</f>
        <v>5078</v>
      </c>
    </row>
    <row r="96" spans="1:6" ht="108">
      <c r="A96" s="13" t="s">
        <v>82</v>
      </c>
      <c r="B96" s="23"/>
      <c r="C96" s="52" t="s">
        <v>81</v>
      </c>
      <c r="D96" s="79">
        <f>D97</f>
        <v>1900.8</v>
      </c>
      <c r="E96" s="79"/>
      <c r="F96" s="79"/>
    </row>
    <row r="97" spans="1:6" ht="48">
      <c r="A97" s="13" t="s">
        <v>82</v>
      </c>
      <c r="B97" s="33" t="s">
        <v>398</v>
      </c>
      <c r="C97" s="53" t="s">
        <v>399</v>
      </c>
      <c r="D97" s="79">
        <f>D98</f>
        <v>1900.8</v>
      </c>
      <c r="E97" s="79"/>
      <c r="F97" s="79"/>
    </row>
    <row r="98" spans="1:6" ht="24">
      <c r="A98" s="13" t="s">
        <v>82</v>
      </c>
      <c r="B98" s="23">
        <v>612</v>
      </c>
      <c r="C98" s="52" t="s">
        <v>705</v>
      </c>
      <c r="D98" s="79">
        <v>1900.8</v>
      </c>
      <c r="E98" s="79"/>
      <c r="F98" s="79"/>
    </row>
    <row r="99" spans="1:6" ht="36">
      <c r="A99" s="13" t="s">
        <v>553</v>
      </c>
      <c r="B99" s="23"/>
      <c r="C99" s="52" t="s">
        <v>135</v>
      </c>
      <c r="D99" s="79">
        <f t="shared" ref="D99:F100" si="8">D100</f>
        <v>5078</v>
      </c>
      <c r="E99" s="79">
        <f t="shared" si="8"/>
        <v>5078</v>
      </c>
      <c r="F99" s="79">
        <f t="shared" si="8"/>
        <v>5078</v>
      </c>
    </row>
    <row r="100" spans="1:6" ht="48">
      <c r="A100" s="13" t="s">
        <v>553</v>
      </c>
      <c r="B100" s="33" t="s">
        <v>398</v>
      </c>
      <c r="C100" s="53" t="s">
        <v>399</v>
      </c>
      <c r="D100" s="79">
        <f t="shared" si="8"/>
        <v>5078</v>
      </c>
      <c r="E100" s="79">
        <f t="shared" si="8"/>
        <v>5078</v>
      </c>
      <c r="F100" s="79">
        <f t="shared" si="8"/>
        <v>5078</v>
      </c>
    </row>
    <row r="101" spans="1:6" ht="24">
      <c r="A101" s="13" t="s">
        <v>553</v>
      </c>
      <c r="B101" s="23">
        <v>612</v>
      </c>
      <c r="C101" s="52" t="s">
        <v>705</v>
      </c>
      <c r="D101" s="79">
        <v>5078</v>
      </c>
      <c r="E101" s="79">
        <v>5078</v>
      </c>
      <c r="F101" s="79">
        <v>5078</v>
      </c>
    </row>
    <row r="102" spans="1:6" ht="36">
      <c r="A102" s="13" t="s">
        <v>94</v>
      </c>
      <c r="B102" s="23"/>
      <c r="C102" s="52" t="s">
        <v>89</v>
      </c>
      <c r="D102" s="79">
        <f>D103+D106</f>
        <v>322</v>
      </c>
      <c r="E102" s="79"/>
      <c r="F102" s="79"/>
    </row>
    <row r="103" spans="1:6" ht="72">
      <c r="A103" s="13" t="s">
        <v>90</v>
      </c>
      <c r="B103" s="23"/>
      <c r="C103" s="52" t="s">
        <v>91</v>
      </c>
      <c r="D103" s="79">
        <f>D104</f>
        <v>289.8</v>
      </c>
      <c r="E103" s="79"/>
      <c r="F103" s="79"/>
    </row>
    <row r="104" spans="1:6" ht="48">
      <c r="A104" s="13" t="s">
        <v>90</v>
      </c>
      <c r="B104" s="33" t="s">
        <v>398</v>
      </c>
      <c r="C104" s="53" t="s">
        <v>399</v>
      </c>
      <c r="D104" s="79">
        <f>D105</f>
        <v>289.8</v>
      </c>
      <c r="E104" s="79"/>
      <c r="F104" s="79"/>
    </row>
    <row r="105" spans="1:6" ht="24">
      <c r="A105" s="13" t="s">
        <v>90</v>
      </c>
      <c r="B105" s="23">
        <v>612</v>
      </c>
      <c r="C105" s="52" t="s">
        <v>705</v>
      </c>
      <c r="D105" s="79">
        <v>289.8</v>
      </c>
      <c r="E105" s="79"/>
      <c r="F105" s="79"/>
    </row>
    <row r="106" spans="1:6" ht="84">
      <c r="A106" s="13" t="s">
        <v>93</v>
      </c>
      <c r="B106" s="23"/>
      <c r="C106" s="52" t="s">
        <v>92</v>
      </c>
      <c r="D106" s="79">
        <f>D107</f>
        <v>32.200000000000003</v>
      </c>
      <c r="E106" s="79"/>
      <c r="F106" s="79"/>
    </row>
    <row r="107" spans="1:6" ht="48">
      <c r="A107" s="13" t="s">
        <v>93</v>
      </c>
      <c r="B107" s="33" t="s">
        <v>398</v>
      </c>
      <c r="C107" s="53" t="s">
        <v>399</v>
      </c>
      <c r="D107" s="79">
        <f>D108</f>
        <v>32.200000000000003</v>
      </c>
      <c r="E107" s="79"/>
      <c r="F107" s="79"/>
    </row>
    <row r="108" spans="1:6" ht="24">
      <c r="A108" s="13" t="s">
        <v>93</v>
      </c>
      <c r="B108" s="23">
        <v>612</v>
      </c>
      <c r="C108" s="52" t="s">
        <v>705</v>
      </c>
      <c r="D108" s="79">
        <v>32.200000000000003</v>
      </c>
      <c r="E108" s="79"/>
      <c r="F108" s="79"/>
    </row>
    <row r="109" spans="1:6" ht="48">
      <c r="A109" s="13" t="s">
        <v>194</v>
      </c>
      <c r="B109" s="23"/>
      <c r="C109" s="52" t="s">
        <v>223</v>
      </c>
      <c r="D109" s="79">
        <f>D113+D116+D119+D110+D122</f>
        <v>21815.8</v>
      </c>
      <c r="E109" s="79">
        <f>E113+E116+E119</f>
        <v>13205</v>
      </c>
      <c r="F109" s="79">
        <f>F113+F116+F119</f>
        <v>13205</v>
      </c>
    </row>
    <row r="110" spans="1:6" ht="60">
      <c r="A110" s="13" t="s">
        <v>83</v>
      </c>
      <c r="B110" s="23"/>
      <c r="C110" s="52" t="s">
        <v>84</v>
      </c>
      <c r="D110" s="79">
        <f>D111</f>
        <v>7310.8</v>
      </c>
      <c r="E110" s="79"/>
      <c r="F110" s="79"/>
    </row>
    <row r="111" spans="1:6" ht="48">
      <c r="A111" s="13" t="s">
        <v>83</v>
      </c>
      <c r="B111" s="33" t="s">
        <v>398</v>
      </c>
      <c r="C111" s="53" t="s">
        <v>399</v>
      </c>
      <c r="D111" s="79">
        <f>D112</f>
        <v>7310.8</v>
      </c>
      <c r="E111" s="79"/>
      <c r="F111" s="79"/>
    </row>
    <row r="112" spans="1:6" ht="48">
      <c r="A112" s="13" t="s">
        <v>83</v>
      </c>
      <c r="B112" s="23" t="s">
        <v>513</v>
      </c>
      <c r="C112" s="52" t="s">
        <v>402</v>
      </c>
      <c r="D112" s="79">
        <v>7310.8</v>
      </c>
      <c r="E112" s="79"/>
      <c r="F112" s="79"/>
    </row>
    <row r="113" spans="1:6" ht="48">
      <c r="A113" s="13" t="s">
        <v>611</v>
      </c>
      <c r="B113" s="23"/>
      <c r="C113" s="52" t="s">
        <v>708</v>
      </c>
      <c r="D113" s="79">
        <f t="shared" ref="D113:F114" si="9">D114</f>
        <v>9280</v>
      </c>
      <c r="E113" s="79">
        <f t="shared" si="9"/>
        <v>9280</v>
      </c>
      <c r="F113" s="79">
        <f t="shared" si="9"/>
        <v>9280</v>
      </c>
    </row>
    <row r="114" spans="1:6" ht="48">
      <c r="A114" s="13" t="s">
        <v>611</v>
      </c>
      <c r="B114" s="33" t="s">
        <v>398</v>
      </c>
      <c r="C114" s="53" t="s">
        <v>399</v>
      </c>
      <c r="D114" s="79">
        <f t="shared" si="9"/>
        <v>9280</v>
      </c>
      <c r="E114" s="79">
        <f t="shared" si="9"/>
        <v>9280</v>
      </c>
      <c r="F114" s="79">
        <f t="shared" si="9"/>
        <v>9280</v>
      </c>
    </row>
    <row r="115" spans="1:6" ht="48">
      <c r="A115" s="13" t="s">
        <v>611</v>
      </c>
      <c r="B115" s="23" t="s">
        <v>513</v>
      </c>
      <c r="C115" s="52" t="s">
        <v>402</v>
      </c>
      <c r="D115" s="79">
        <v>9280</v>
      </c>
      <c r="E115" s="79">
        <v>9280</v>
      </c>
      <c r="F115" s="79">
        <v>9280</v>
      </c>
    </row>
    <row r="116" spans="1:6" ht="36">
      <c r="A116" s="13" t="s">
        <v>612</v>
      </c>
      <c r="B116" s="23"/>
      <c r="C116" s="52" t="s">
        <v>707</v>
      </c>
      <c r="D116" s="79">
        <f t="shared" ref="D116:F120" si="10">D117</f>
        <v>3199</v>
      </c>
      <c r="E116" s="79">
        <f t="shared" si="10"/>
        <v>3199</v>
      </c>
      <c r="F116" s="79">
        <f t="shared" si="10"/>
        <v>3199</v>
      </c>
    </row>
    <row r="117" spans="1:6" ht="48">
      <c r="A117" s="13" t="s">
        <v>612</v>
      </c>
      <c r="B117" s="33" t="s">
        <v>398</v>
      </c>
      <c r="C117" s="53" t="s">
        <v>399</v>
      </c>
      <c r="D117" s="79">
        <f t="shared" si="10"/>
        <v>3199</v>
      </c>
      <c r="E117" s="79">
        <f t="shared" si="10"/>
        <v>3199</v>
      </c>
      <c r="F117" s="79">
        <f t="shared" si="10"/>
        <v>3199</v>
      </c>
    </row>
    <row r="118" spans="1:6" ht="48">
      <c r="A118" s="13" t="s">
        <v>612</v>
      </c>
      <c r="B118" s="23" t="s">
        <v>513</v>
      </c>
      <c r="C118" s="52" t="s">
        <v>402</v>
      </c>
      <c r="D118" s="79">
        <v>3199</v>
      </c>
      <c r="E118" s="79">
        <v>3199</v>
      </c>
      <c r="F118" s="79">
        <v>3199</v>
      </c>
    </row>
    <row r="119" spans="1:6" ht="36">
      <c r="A119" s="13" t="s">
        <v>613</v>
      </c>
      <c r="B119" s="23"/>
      <c r="C119" s="52" t="s">
        <v>224</v>
      </c>
      <c r="D119" s="79">
        <f>D120</f>
        <v>726</v>
      </c>
      <c r="E119" s="79">
        <f t="shared" si="10"/>
        <v>726</v>
      </c>
      <c r="F119" s="79">
        <f t="shared" si="10"/>
        <v>726</v>
      </c>
    </row>
    <row r="120" spans="1:6" ht="48">
      <c r="A120" s="13" t="s">
        <v>613</v>
      </c>
      <c r="B120" s="33" t="s">
        <v>398</v>
      </c>
      <c r="C120" s="53" t="s">
        <v>399</v>
      </c>
      <c r="D120" s="79">
        <f>D121</f>
        <v>726</v>
      </c>
      <c r="E120" s="79">
        <f t="shared" si="10"/>
        <v>726</v>
      </c>
      <c r="F120" s="79">
        <f t="shared" si="10"/>
        <v>726</v>
      </c>
    </row>
    <row r="121" spans="1:6" ht="48">
      <c r="A121" s="13" t="s">
        <v>613</v>
      </c>
      <c r="B121" s="23" t="s">
        <v>513</v>
      </c>
      <c r="C121" s="52" t="s">
        <v>402</v>
      </c>
      <c r="D121" s="79">
        <v>726</v>
      </c>
      <c r="E121" s="79">
        <v>726</v>
      </c>
      <c r="F121" s="79">
        <v>726</v>
      </c>
    </row>
    <row r="122" spans="1:6" ht="60">
      <c r="A122" s="13" t="s">
        <v>390</v>
      </c>
      <c r="B122" s="23"/>
      <c r="C122" s="52" t="s">
        <v>780</v>
      </c>
      <c r="D122" s="79">
        <f>D123</f>
        <v>1300</v>
      </c>
      <c r="E122" s="79"/>
      <c r="F122" s="79"/>
    </row>
    <row r="123" spans="1:6" ht="48">
      <c r="A123" s="13" t="s">
        <v>390</v>
      </c>
      <c r="B123" s="33" t="s">
        <v>398</v>
      </c>
      <c r="C123" s="53" t="s">
        <v>399</v>
      </c>
      <c r="D123" s="79">
        <f>D124</f>
        <v>1300</v>
      </c>
      <c r="E123" s="79"/>
      <c r="F123" s="79"/>
    </row>
    <row r="124" spans="1:6" ht="24">
      <c r="A124" s="13" t="s">
        <v>390</v>
      </c>
      <c r="B124" s="23">
        <v>612</v>
      </c>
      <c r="C124" s="52" t="s">
        <v>705</v>
      </c>
      <c r="D124" s="79">
        <v>1300</v>
      </c>
      <c r="E124" s="79"/>
      <c r="F124" s="79"/>
    </row>
    <row r="125" spans="1:6" ht="24">
      <c r="A125" s="13" t="s">
        <v>195</v>
      </c>
      <c r="B125" s="23"/>
      <c r="C125" s="52" t="s">
        <v>225</v>
      </c>
      <c r="D125" s="79">
        <f>D126+D154</f>
        <v>85699.531000000017</v>
      </c>
      <c r="E125" s="79">
        <f>E126+E154</f>
        <v>76226</v>
      </c>
      <c r="F125" s="79">
        <f>F126+F154</f>
        <v>76226</v>
      </c>
    </row>
    <row r="126" spans="1:6" ht="60">
      <c r="A126" s="13" t="s">
        <v>196</v>
      </c>
      <c r="B126" s="23"/>
      <c r="C126" s="52" t="s">
        <v>202</v>
      </c>
      <c r="D126" s="79">
        <f>D127+D130+D133+D139+D136+D142+D145+D148+D151</f>
        <v>84937.531000000017</v>
      </c>
      <c r="E126" s="79">
        <f>E127+E130</f>
        <v>75464</v>
      </c>
      <c r="F126" s="79">
        <f>F127+F130</f>
        <v>75464</v>
      </c>
    </row>
    <row r="127" spans="1:6" ht="24">
      <c r="A127" s="13" t="s">
        <v>619</v>
      </c>
      <c r="B127" s="23"/>
      <c r="C127" s="52" t="s">
        <v>712</v>
      </c>
      <c r="D127" s="79">
        <f t="shared" ref="D127:F128" si="11">D128</f>
        <v>72012.800000000003</v>
      </c>
      <c r="E127" s="79">
        <f t="shared" si="11"/>
        <v>72464</v>
      </c>
      <c r="F127" s="79">
        <f t="shared" si="11"/>
        <v>72464</v>
      </c>
    </row>
    <row r="128" spans="1:6" ht="48">
      <c r="A128" s="13" t="s">
        <v>619</v>
      </c>
      <c r="B128" s="33" t="s">
        <v>398</v>
      </c>
      <c r="C128" s="53" t="s">
        <v>399</v>
      </c>
      <c r="D128" s="79">
        <f t="shared" si="11"/>
        <v>72012.800000000003</v>
      </c>
      <c r="E128" s="79">
        <f t="shared" si="11"/>
        <v>72464</v>
      </c>
      <c r="F128" s="79">
        <f t="shared" si="11"/>
        <v>72464</v>
      </c>
    </row>
    <row r="129" spans="1:6" ht="48">
      <c r="A129" s="13" t="s">
        <v>619</v>
      </c>
      <c r="B129" s="23" t="s">
        <v>513</v>
      </c>
      <c r="C129" s="52" t="s">
        <v>402</v>
      </c>
      <c r="D129" s="79">
        <v>72012.800000000003</v>
      </c>
      <c r="E129" s="79">
        <v>72464</v>
      </c>
      <c r="F129" s="79">
        <v>72464</v>
      </c>
    </row>
    <row r="130" spans="1:6" ht="48">
      <c r="A130" s="13" t="s">
        <v>620</v>
      </c>
      <c r="B130" s="23"/>
      <c r="C130" s="52" t="s">
        <v>495</v>
      </c>
      <c r="D130" s="79">
        <f t="shared" ref="D130:F131" si="12">D131</f>
        <v>2063</v>
      </c>
      <c r="E130" s="79">
        <f t="shared" si="12"/>
        <v>3000</v>
      </c>
      <c r="F130" s="79">
        <f t="shared" si="12"/>
        <v>3000</v>
      </c>
    </row>
    <row r="131" spans="1:6" ht="48">
      <c r="A131" s="13" t="s">
        <v>620</v>
      </c>
      <c r="B131" s="33" t="s">
        <v>398</v>
      </c>
      <c r="C131" s="53" t="s">
        <v>399</v>
      </c>
      <c r="D131" s="79">
        <f>D132</f>
        <v>2063</v>
      </c>
      <c r="E131" s="79">
        <f t="shared" si="12"/>
        <v>3000</v>
      </c>
      <c r="F131" s="79">
        <v>3000</v>
      </c>
    </row>
    <row r="132" spans="1:6" ht="24">
      <c r="A132" s="13" t="s">
        <v>620</v>
      </c>
      <c r="B132" s="23">
        <v>612</v>
      </c>
      <c r="C132" s="52" t="s">
        <v>705</v>
      </c>
      <c r="D132" s="79">
        <v>2063</v>
      </c>
      <c r="E132" s="79">
        <v>3000</v>
      </c>
      <c r="F132" s="79">
        <v>3000</v>
      </c>
    </row>
    <row r="133" spans="1:6" ht="48">
      <c r="A133" s="13" t="s">
        <v>731</v>
      </c>
      <c r="B133" s="23"/>
      <c r="C133" s="52" t="s">
        <v>732</v>
      </c>
      <c r="D133" s="79">
        <f>D134</f>
        <v>1445.3309999999999</v>
      </c>
      <c r="E133" s="79"/>
      <c r="F133" s="79"/>
    </row>
    <row r="134" spans="1:6" ht="48">
      <c r="A134" s="13" t="s">
        <v>731</v>
      </c>
      <c r="B134" s="33" t="s">
        <v>398</v>
      </c>
      <c r="C134" s="53" t="s">
        <v>399</v>
      </c>
      <c r="D134" s="79">
        <f>D135</f>
        <v>1445.3309999999999</v>
      </c>
      <c r="E134" s="79"/>
      <c r="F134" s="79"/>
    </row>
    <row r="135" spans="1:6" ht="24">
      <c r="A135" s="13" t="s">
        <v>731</v>
      </c>
      <c r="B135" s="23">
        <v>612</v>
      </c>
      <c r="C135" s="52" t="s">
        <v>705</v>
      </c>
      <c r="D135" s="79">
        <v>1445.3309999999999</v>
      </c>
      <c r="E135" s="79"/>
      <c r="F135" s="79"/>
    </row>
    <row r="136" spans="1:6" ht="24">
      <c r="A136" s="13" t="s">
        <v>746</v>
      </c>
      <c r="B136" s="23"/>
      <c r="C136" s="52" t="s">
        <v>745</v>
      </c>
      <c r="D136" s="79">
        <f>D137</f>
        <v>147.6</v>
      </c>
      <c r="E136" s="79"/>
      <c r="F136" s="79"/>
    </row>
    <row r="137" spans="1:6" ht="48">
      <c r="A137" s="13" t="s">
        <v>746</v>
      </c>
      <c r="B137" s="33" t="s">
        <v>398</v>
      </c>
      <c r="C137" s="53" t="s">
        <v>399</v>
      </c>
      <c r="D137" s="79">
        <f>D138</f>
        <v>147.6</v>
      </c>
      <c r="E137" s="79"/>
      <c r="F137" s="79"/>
    </row>
    <row r="138" spans="1:6" ht="24">
      <c r="A138" s="13" t="s">
        <v>746</v>
      </c>
      <c r="B138" s="23">
        <v>612</v>
      </c>
      <c r="C138" s="52" t="s">
        <v>705</v>
      </c>
      <c r="D138" s="79">
        <v>147.6</v>
      </c>
      <c r="E138" s="79"/>
      <c r="F138" s="79"/>
    </row>
    <row r="139" spans="1:6" ht="36">
      <c r="A139" s="13" t="s">
        <v>743</v>
      </c>
      <c r="B139" s="23"/>
      <c r="C139" s="52" t="s">
        <v>744</v>
      </c>
      <c r="D139" s="79">
        <f>D140</f>
        <v>111</v>
      </c>
      <c r="E139" s="79"/>
      <c r="F139" s="79"/>
    </row>
    <row r="140" spans="1:6" ht="48">
      <c r="A140" s="13" t="s">
        <v>743</v>
      </c>
      <c r="B140" s="33" t="s">
        <v>398</v>
      </c>
      <c r="C140" s="53" t="s">
        <v>399</v>
      </c>
      <c r="D140" s="79">
        <f>D141</f>
        <v>111</v>
      </c>
      <c r="E140" s="79"/>
      <c r="F140" s="79"/>
    </row>
    <row r="141" spans="1:6" ht="24">
      <c r="A141" s="13" t="s">
        <v>743</v>
      </c>
      <c r="B141" s="23">
        <v>612</v>
      </c>
      <c r="C141" s="52" t="s">
        <v>705</v>
      </c>
      <c r="D141" s="79">
        <v>111</v>
      </c>
      <c r="E141" s="79"/>
      <c r="F141" s="79"/>
    </row>
    <row r="142" spans="1:6" ht="48">
      <c r="A142" s="13" t="s">
        <v>275</v>
      </c>
      <c r="B142" s="23"/>
      <c r="C142" s="52" t="s">
        <v>469</v>
      </c>
      <c r="D142" s="79">
        <f>D143</f>
        <v>6445.7</v>
      </c>
      <c r="E142" s="79"/>
      <c r="F142" s="79"/>
    </row>
    <row r="143" spans="1:6" ht="48">
      <c r="A143" s="13" t="s">
        <v>275</v>
      </c>
      <c r="B143" s="33" t="s">
        <v>398</v>
      </c>
      <c r="C143" s="53" t="s">
        <v>399</v>
      </c>
      <c r="D143" s="79">
        <f>D144</f>
        <v>6445.7</v>
      </c>
      <c r="E143" s="79"/>
      <c r="F143" s="79"/>
    </row>
    <row r="144" spans="1:6" ht="48">
      <c r="A144" s="13" t="s">
        <v>275</v>
      </c>
      <c r="B144" s="23" t="s">
        <v>513</v>
      </c>
      <c r="C144" s="52" t="s">
        <v>402</v>
      </c>
      <c r="D144" s="79">
        <v>6445.7</v>
      </c>
      <c r="E144" s="79"/>
      <c r="F144" s="79"/>
    </row>
    <row r="145" spans="1:6" ht="60">
      <c r="A145" s="13" t="s">
        <v>276</v>
      </c>
      <c r="B145" s="23"/>
      <c r="C145" s="52" t="s">
        <v>470</v>
      </c>
      <c r="D145" s="79">
        <f>D146</f>
        <v>451.2</v>
      </c>
      <c r="E145" s="79"/>
      <c r="F145" s="79"/>
    </row>
    <row r="146" spans="1:6" ht="48">
      <c r="A146" s="13" t="s">
        <v>276</v>
      </c>
      <c r="B146" s="33" t="s">
        <v>398</v>
      </c>
      <c r="C146" s="53" t="s">
        <v>399</v>
      </c>
      <c r="D146" s="79">
        <f>D147</f>
        <v>451.2</v>
      </c>
      <c r="E146" s="79"/>
      <c r="F146" s="79"/>
    </row>
    <row r="147" spans="1:6" ht="48">
      <c r="A147" s="13" t="s">
        <v>276</v>
      </c>
      <c r="B147" s="23" t="s">
        <v>513</v>
      </c>
      <c r="C147" s="52" t="s">
        <v>402</v>
      </c>
      <c r="D147" s="79">
        <v>451.2</v>
      </c>
      <c r="E147" s="79"/>
      <c r="F147" s="79"/>
    </row>
    <row r="148" spans="1:6" ht="60">
      <c r="A148" s="13" t="s">
        <v>792</v>
      </c>
      <c r="B148" s="23"/>
      <c r="C148" s="52" t="s">
        <v>755</v>
      </c>
      <c r="D148" s="79">
        <f>D149</f>
        <v>2055.3000000000002</v>
      </c>
      <c r="E148" s="79"/>
      <c r="F148" s="79"/>
    </row>
    <row r="149" spans="1:6" ht="48">
      <c r="A149" s="13" t="s">
        <v>792</v>
      </c>
      <c r="B149" s="33" t="s">
        <v>398</v>
      </c>
      <c r="C149" s="53" t="s">
        <v>399</v>
      </c>
      <c r="D149" s="79">
        <f>D150</f>
        <v>2055.3000000000002</v>
      </c>
      <c r="E149" s="79"/>
      <c r="F149" s="79"/>
    </row>
    <row r="150" spans="1:6" ht="48">
      <c r="A150" s="13" t="s">
        <v>792</v>
      </c>
      <c r="B150" s="23" t="s">
        <v>513</v>
      </c>
      <c r="C150" s="52" t="s">
        <v>402</v>
      </c>
      <c r="D150" s="79">
        <v>2055.3000000000002</v>
      </c>
      <c r="E150" s="79"/>
      <c r="F150" s="79"/>
    </row>
    <row r="151" spans="1:6" ht="60">
      <c r="A151" s="13" t="s">
        <v>791</v>
      </c>
      <c r="B151" s="23"/>
      <c r="C151" s="52" t="s">
        <v>756</v>
      </c>
      <c r="D151" s="79">
        <f>D152</f>
        <v>205.6</v>
      </c>
      <c r="E151" s="79"/>
      <c r="F151" s="79"/>
    </row>
    <row r="152" spans="1:6" ht="48">
      <c r="A152" s="13" t="s">
        <v>791</v>
      </c>
      <c r="B152" s="33" t="s">
        <v>398</v>
      </c>
      <c r="C152" s="53" t="s">
        <v>399</v>
      </c>
      <c r="D152" s="79">
        <f>D153</f>
        <v>205.6</v>
      </c>
      <c r="E152" s="79"/>
      <c r="F152" s="79"/>
    </row>
    <row r="153" spans="1:6" ht="48">
      <c r="A153" s="13" t="s">
        <v>791</v>
      </c>
      <c r="B153" s="23" t="s">
        <v>513</v>
      </c>
      <c r="C153" s="52" t="s">
        <v>402</v>
      </c>
      <c r="D153" s="79">
        <v>205.6</v>
      </c>
      <c r="E153" s="79"/>
      <c r="F153" s="79"/>
    </row>
    <row r="154" spans="1:6" ht="36">
      <c r="A154" s="13" t="s">
        <v>669</v>
      </c>
      <c r="B154" s="23"/>
      <c r="C154" s="112" t="s">
        <v>226</v>
      </c>
      <c r="D154" s="79">
        <f>D155</f>
        <v>762</v>
      </c>
      <c r="E154" s="79">
        <f t="shared" ref="E154:F156" si="13">E155</f>
        <v>762</v>
      </c>
      <c r="F154" s="79">
        <f t="shared" si="13"/>
        <v>762</v>
      </c>
    </row>
    <row r="155" spans="1:6" ht="48">
      <c r="A155" s="13" t="s">
        <v>621</v>
      </c>
      <c r="B155" s="23"/>
      <c r="C155" s="112" t="s">
        <v>263</v>
      </c>
      <c r="D155" s="79">
        <f>D156</f>
        <v>762</v>
      </c>
      <c r="E155" s="79">
        <f t="shared" si="13"/>
        <v>762</v>
      </c>
      <c r="F155" s="79">
        <f t="shared" si="13"/>
        <v>762</v>
      </c>
    </row>
    <row r="156" spans="1:6" ht="48">
      <c r="A156" s="13" t="s">
        <v>621</v>
      </c>
      <c r="B156" s="33" t="s">
        <v>398</v>
      </c>
      <c r="C156" s="113" t="s">
        <v>399</v>
      </c>
      <c r="D156" s="79">
        <f>D157</f>
        <v>762</v>
      </c>
      <c r="E156" s="79">
        <f t="shared" si="13"/>
        <v>762</v>
      </c>
      <c r="F156" s="79">
        <f t="shared" si="13"/>
        <v>762</v>
      </c>
    </row>
    <row r="157" spans="1:6" ht="48">
      <c r="A157" s="13" t="s">
        <v>621</v>
      </c>
      <c r="B157" s="23" t="s">
        <v>513</v>
      </c>
      <c r="C157" s="52" t="s">
        <v>402</v>
      </c>
      <c r="D157" s="79">
        <v>762</v>
      </c>
      <c r="E157" s="79">
        <v>762</v>
      </c>
      <c r="F157" s="79">
        <v>762</v>
      </c>
    </row>
    <row r="158" spans="1:6" ht="36">
      <c r="A158" s="13" t="s">
        <v>197</v>
      </c>
      <c r="B158" s="33"/>
      <c r="C158" s="52" t="s">
        <v>421</v>
      </c>
      <c r="D158" s="79">
        <f>D160</f>
        <v>500</v>
      </c>
      <c r="E158" s="79">
        <f>E160</f>
        <v>500</v>
      </c>
      <c r="F158" s="79">
        <f>F160</f>
        <v>500</v>
      </c>
    </row>
    <row r="159" spans="1:6" ht="36">
      <c r="A159" s="13" t="s">
        <v>198</v>
      </c>
      <c r="B159" s="33"/>
      <c r="C159" s="52" t="s">
        <v>201</v>
      </c>
      <c r="D159" s="79">
        <f>D160</f>
        <v>500</v>
      </c>
      <c r="E159" s="79">
        <f t="shared" ref="E159:F161" si="14">E160</f>
        <v>500</v>
      </c>
      <c r="F159" s="79">
        <f t="shared" si="14"/>
        <v>500</v>
      </c>
    </row>
    <row r="160" spans="1:6" ht="36">
      <c r="A160" s="13" t="s">
        <v>639</v>
      </c>
      <c r="B160" s="34"/>
      <c r="C160" s="54" t="s">
        <v>164</v>
      </c>
      <c r="D160" s="79">
        <f>D161</f>
        <v>500</v>
      </c>
      <c r="E160" s="79">
        <f t="shared" si="14"/>
        <v>500</v>
      </c>
      <c r="F160" s="79">
        <f t="shared" si="14"/>
        <v>500</v>
      </c>
    </row>
    <row r="161" spans="1:6" ht="48">
      <c r="A161" s="13" t="s">
        <v>639</v>
      </c>
      <c r="B161" s="33" t="s">
        <v>398</v>
      </c>
      <c r="C161" s="53" t="s">
        <v>399</v>
      </c>
      <c r="D161" s="79">
        <f>D162</f>
        <v>500</v>
      </c>
      <c r="E161" s="79">
        <f t="shared" si="14"/>
        <v>500</v>
      </c>
      <c r="F161" s="79">
        <f t="shared" si="14"/>
        <v>500</v>
      </c>
    </row>
    <row r="162" spans="1:6" ht="48">
      <c r="A162" s="13" t="s">
        <v>639</v>
      </c>
      <c r="B162" s="23" t="s">
        <v>401</v>
      </c>
      <c r="C162" s="52" t="s">
        <v>402</v>
      </c>
      <c r="D162" s="79">
        <v>500</v>
      </c>
      <c r="E162" s="79">
        <v>500</v>
      </c>
      <c r="F162" s="79">
        <v>500</v>
      </c>
    </row>
    <row r="163" spans="1:6" ht="36">
      <c r="A163" s="13" t="s">
        <v>508</v>
      </c>
      <c r="B163" s="23"/>
      <c r="C163" s="52" t="s">
        <v>510</v>
      </c>
      <c r="D163" s="79">
        <f>D164</f>
        <v>11174.6</v>
      </c>
      <c r="E163" s="79">
        <f>E168</f>
        <v>5117</v>
      </c>
      <c r="F163" s="79">
        <f>F168</f>
        <v>5117</v>
      </c>
    </row>
    <row r="164" spans="1:6" ht="36">
      <c r="A164" s="13" t="s">
        <v>509</v>
      </c>
      <c r="B164" s="23"/>
      <c r="C164" s="52" t="s">
        <v>511</v>
      </c>
      <c r="D164" s="79">
        <f>D168+D165</f>
        <v>11174.6</v>
      </c>
      <c r="E164" s="79">
        <f>E168</f>
        <v>5117</v>
      </c>
      <c r="F164" s="79">
        <f>F168</f>
        <v>5117</v>
      </c>
    </row>
    <row r="165" spans="1:6" ht="24">
      <c r="A165" s="13" t="s">
        <v>85</v>
      </c>
      <c r="B165" s="23"/>
      <c r="C165" s="52" t="s">
        <v>86</v>
      </c>
      <c r="D165" s="79">
        <f>D166</f>
        <v>6057.6</v>
      </c>
      <c r="E165" s="79"/>
      <c r="F165" s="79"/>
    </row>
    <row r="166" spans="1:6" ht="48">
      <c r="A166" s="13" t="s">
        <v>85</v>
      </c>
      <c r="B166" s="33" t="s">
        <v>398</v>
      </c>
      <c r="C166" s="53" t="s">
        <v>399</v>
      </c>
      <c r="D166" s="79">
        <f>D167</f>
        <v>6057.6</v>
      </c>
      <c r="E166" s="79"/>
      <c r="F166" s="79"/>
    </row>
    <row r="167" spans="1:6" ht="48">
      <c r="A167" s="13" t="s">
        <v>85</v>
      </c>
      <c r="B167" s="23" t="s">
        <v>513</v>
      </c>
      <c r="C167" s="52" t="s">
        <v>402</v>
      </c>
      <c r="D167" s="79">
        <v>6057.6</v>
      </c>
      <c r="E167" s="79"/>
      <c r="F167" s="79"/>
    </row>
    <row r="168" spans="1:6" ht="24">
      <c r="A168" s="13" t="s">
        <v>640</v>
      </c>
      <c r="B168" s="23"/>
      <c r="C168" s="52" t="s">
        <v>165</v>
      </c>
      <c r="D168" s="79">
        <f t="shared" ref="D168:F169" si="15">D169</f>
        <v>5117</v>
      </c>
      <c r="E168" s="79">
        <f t="shared" si="15"/>
        <v>5117</v>
      </c>
      <c r="F168" s="79">
        <f t="shared" si="15"/>
        <v>5117</v>
      </c>
    </row>
    <row r="169" spans="1:6" ht="48">
      <c r="A169" s="13" t="s">
        <v>640</v>
      </c>
      <c r="B169" s="33" t="s">
        <v>398</v>
      </c>
      <c r="C169" s="53" t="s">
        <v>399</v>
      </c>
      <c r="D169" s="79">
        <f t="shared" si="15"/>
        <v>5117</v>
      </c>
      <c r="E169" s="79">
        <f t="shared" si="15"/>
        <v>5117</v>
      </c>
      <c r="F169" s="79">
        <f t="shared" si="15"/>
        <v>5117</v>
      </c>
    </row>
    <row r="170" spans="1:6" ht="48">
      <c r="A170" s="13" t="s">
        <v>640</v>
      </c>
      <c r="B170" s="23" t="s">
        <v>513</v>
      </c>
      <c r="C170" s="52" t="s">
        <v>402</v>
      </c>
      <c r="D170" s="79">
        <v>5117</v>
      </c>
      <c r="E170" s="79">
        <v>5117</v>
      </c>
      <c r="F170" s="79">
        <v>5117</v>
      </c>
    </row>
    <row r="171" spans="1:6">
      <c r="A171" s="13" t="s">
        <v>199</v>
      </c>
      <c r="B171" s="23"/>
      <c r="C171" s="52" t="s">
        <v>716</v>
      </c>
      <c r="D171" s="79">
        <f t="shared" ref="D171:F171" si="16">D172</f>
        <v>12835.099999999999</v>
      </c>
      <c r="E171" s="79">
        <f t="shared" si="16"/>
        <v>8451.0999999999985</v>
      </c>
      <c r="F171" s="79">
        <f t="shared" si="16"/>
        <v>8451.0999999999985</v>
      </c>
    </row>
    <row r="172" spans="1:6" ht="24">
      <c r="A172" s="13" t="s">
        <v>200</v>
      </c>
      <c r="B172" s="23"/>
      <c r="C172" s="52" t="s">
        <v>503</v>
      </c>
      <c r="D172" s="79">
        <f>D173+D182+D187+D190+D193</f>
        <v>12835.099999999999</v>
      </c>
      <c r="E172" s="79">
        <f>E173+E182+E187+E190</f>
        <v>8451.0999999999985</v>
      </c>
      <c r="F172" s="79">
        <f>F173+F182+F187+F190</f>
        <v>8451.0999999999985</v>
      </c>
    </row>
    <row r="173" spans="1:6" ht="36">
      <c r="A173" s="13" t="s">
        <v>645</v>
      </c>
      <c r="B173" s="23"/>
      <c r="C173" s="52" t="s">
        <v>717</v>
      </c>
      <c r="D173" s="79">
        <f>D174+D178+D180</f>
        <v>5797.4</v>
      </c>
      <c r="E173" s="79">
        <f>E174+E178+E180</f>
        <v>5767.4</v>
      </c>
      <c r="F173" s="79">
        <f>F174+F178+F180</f>
        <v>5767.4</v>
      </c>
    </row>
    <row r="174" spans="1:6" ht="72">
      <c r="A174" s="13" t="s">
        <v>645</v>
      </c>
      <c r="B174" s="33" t="s">
        <v>718</v>
      </c>
      <c r="C174" s="53" t="s">
        <v>719</v>
      </c>
      <c r="D174" s="79">
        <f>D175+D176+D177</f>
        <v>5590.4</v>
      </c>
      <c r="E174" s="79">
        <f>E175+E176+E177</f>
        <v>5590.4</v>
      </c>
      <c r="F174" s="79">
        <f>F175+F176+F177</f>
        <v>5590.4</v>
      </c>
    </row>
    <row r="175" spans="1:6" ht="24">
      <c r="A175" s="13" t="s">
        <v>645</v>
      </c>
      <c r="B175" s="34" t="s">
        <v>720</v>
      </c>
      <c r="C175" s="54" t="s">
        <v>228</v>
      </c>
      <c r="D175" s="79">
        <v>3382.7</v>
      </c>
      <c r="E175" s="79">
        <v>3382.7</v>
      </c>
      <c r="F175" s="79">
        <v>3382.7</v>
      </c>
    </row>
    <row r="176" spans="1:6" ht="24">
      <c r="A176" s="13" t="s">
        <v>645</v>
      </c>
      <c r="B176" s="34" t="s">
        <v>721</v>
      </c>
      <c r="C176" s="54" t="s">
        <v>722</v>
      </c>
      <c r="D176" s="79">
        <v>911</v>
      </c>
      <c r="E176" s="79">
        <v>911</v>
      </c>
      <c r="F176" s="79">
        <v>911</v>
      </c>
    </row>
    <row r="177" spans="1:6" ht="48">
      <c r="A177" s="13" t="s">
        <v>645</v>
      </c>
      <c r="B177" s="34">
        <v>129</v>
      </c>
      <c r="C177" s="54" t="s">
        <v>230</v>
      </c>
      <c r="D177" s="79">
        <v>1296.7</v>
      </c>
      <c r="E177" s="79">
        <v>1296.7</v>
      </c>
      <c r="F177" s="79">
        <v>1296.7</v>
      </c>
    </row>
    <row r="178" spans="1:6" ht="24">
      <c r="A178" s="13" t="s">
        <v>645</v>
      </c>
      <c r="B178" s="33" t="s">
        <v>352</v>
      </c>
      <c r="C178" s="53" t="s">
        <v>353</v>
      </c>
      <c r="D178" s="79">
        <f>D179</f>
        <v>205</v>
      </c>
      <c r="E178" s="79">
        <f>E179</f>
        <v>175</v>
      </c>
      <c r="F178" s="79">
        <f>F179</f>
        <v>175</v>
      </c>
    </row>
    <row r="179" spans="1:6" ht="24">
      <c r="A179" s="13" t="s">
        <v>645</v>
      </c>
      <c r="B179" s="23" t="s">
        <v>354</v>
      </c>
      <c r="C179" s="52" t="s">
        <v>336</v>
      </c>
      <c r="D179" s="79">
        <v>205</v>
      </c>
      <c r="E179" s="79">
        <v>175</v>
      </c>
      <c r="F179" s="79">
        <v>175</v>
      </c>
    </row>
    <row r="180" spans="1:6">
      <c r="A180" s="13" t="s">
        <v>645</v>
      </c>
      <c r="B180" s="33" t="s">
        <v>358</v>
      </c>
      <c r="C180" s="53" t="s">
        <v>359</v>
      </c>
      <c r="D180" s="79">
        <f>D181</f>
        <v>2</v>
      </c>
      <c r="E180" s="79">
        <f>E181</f>
        <v>2</v>
      </c>
      <c r="F180" s="79">
        <f>F181</f>
        <v>2</v>
      </c>
    </row>
    <row r="181" spans="1:6">
      <c r="A181" s="13" t="s">
        <v>645</v>
      </c>
      <c r="B181" s="23">
        <v>853</v>
      </c>
      <c r="C181" s="54" t="s">
        <v>709</v>
      </c>
      <c r="D181" s="79">
        <v>2</v>
      </c>
      <c r="E181" s="79">
        <v>2</v>
      </c>
      <c r="F181" s="79">
        <v>2</v>
      </c>
    </row>
    <row r="182" spans="1:6" ht="60">
      <c r="A182" s="13" t="s">
        <v>646</v>
      </c>
      <c r="B182" s="34"/>
      <c r="C182" s="54" t="s">
        <v>673</v>
      </c>
      <c r="D182" s="79">
        <f>D183</f>
        <v>2408.6999999999998</v>
      </c>
      <c r="E182" s="79">
        <f>E183</f>
        <v>2408.6999999999998</v>
      </c>
      <c r="F182" s="79">
        <f>F183</f>
        <v>2408.6999999999998</v>
      </c>
    </row>
    <row r="183" spans="1:6" ht="72">
      <c r="A183" s="13" t="s">
        <v>646</v>
      </c>
      <c r="B183" s="33" t="s">
        <v>718</v>
      </c>
      <c r="C183" s="53" t="s">
        <v>719</v>
      </c>
      <c r="D183" s="79">
        <f>D184+D185+D186</f>
        <v>2408.6999999999998</v>
      </c>
      <c r="E183" s="79">
        <f>E184+E185+E186</f>
        <v>2408.6999999999998</v>
      </c>
      <c r="F183" s="79">
        <f>F184+F185+F186</f>
        <v>2408.6999999999998</v>
      </c>
    </row>
    <row r="184" spans="1:6" ht="24">
      <c r="A184" s="13" t="s">
        <v>646</v>
      </c>
      <c r="B184" s="34" t="s">
        <v>720</v>
      </c>
      <c r="C184" s="54" t="s">
        <v>228</v>
      </c>
      <c r="D184" s="79">
        <v>1530</v>
      </c>
      <c r="E184" s="79">
        <v>1530</v>
      </c>
      <c r="F184" s="79">
        <v>1530</v>
      </c>
    </row>
    <row r="185" spans="1:6" ht="24">
      <c r="A185" s="13" t="s">
        <v>646</v>
      </c>
      <c r="B185" s="34" t="s">
        <v>721</v>
      </c>
      <c r="C185" s="54" t="s">
        <v>722</v>
      </c>
      <c r="D185" s="79">
        <v>348.76799999999997</v>
      </c>
      <c r="E185" s="79">
        <v>320</v>
      </c>
      <c r="F185" s="79">
        <v>320</v>
      </c>
    </row>
    <row r="186" spans="1:6" ht="48">
      <c r="A186" s="13" t="s">
        <v>646</v>
      </c>
      <c r="B186" s="34">
        <v>129</v>
      </c>
      <c r="C186" s="54" t="s">
        <v>230</v>
      </c>
      <c r="D186" s="79">
        <v>529.93200000000002</v>
      </c>
      <c r="E186" s="79">
        <v>558.70000000000005</v>
      </c>
      <c r="F186" s="79">
        <v>558.70000000000005</v>
      </c>
    </row>
    <row r="187" spans="1:6" ht="24">
      <c r="A187" s="13" t="s">
        <v>647</v>
      </c>
      <c r="B187" s="23"/>
      <c r="C187" s="52" t="s">
        <v>313</v>
      </c>
      <c r="D187" s="79">
        <f t="shared" ref="D187:F188" si="17">D188</f>
        <v>275</v>
      </c>
      <c r="E187" s="79">
        <f t="shared" si="17"/>
        <v>275</v>
      </c>
      <c r="F187" s="79">
        <f t="shared" si="17"/>
        <v>275</v>
      </c>
    </row>
    <row r="188" spans="1:6" ht="24">
      <c r="A188" s="13" t="s">
        <v>647</v>
      </c>
      <c r="B188" s="33" t="s">
        <v>352</v>
      </c>
      <c r="C188" s="53" t="s">
        <v>353</v>
      </c>
      <c r="D188" s="79">
        <f t="shared" si="17"/>
        <v>275</v>
      </c>
      <c r="E188" s="79">
        <f t="shared" si="17"/>
        <v>275</v>
      </c>
      <c r="F188" s="79">
        <f t="shared" si="17"/>
        <v>275</v>
      </c>
    </row>
    <row r="189" spans="1:6" ht="24">
      <c r="A189" s="13" t="s">
        <v>647</v>
      </c>
      <c r="B189" s="23" t="s">
        <v>354</v>
      </c>
      <c r="C189" s="52" t="s">
        <v>336</v>
      </c>
      <c r="D189" s="79">
        <v>275</v>
      </c>
      <c r="E189" s="79">
        <v>275</v>
      </c>
      <c r="F189" s="79">
        <v>275</v>
      </c>
    </row>
    <row r="190" spans="1:6" ht="36">
      <c r="A190" s="13" t="s">
        <v>488</v>
      </c>
      <c r="B190" s="23"/>
      <c r="C190" s="52" t="s">
        <v>262</v>
      </c>
      <c r="D190" s="79">
        <f>D191</f>
        <v>4200</v>
      </c>
      <c r="E190" s="79"/>
      <c r="F190" s="79"/>
    </row>
    <row r="191" spans="1:6" ht="48">
      <c r="A191" s="13" t="s">
        <v>488</v>
      </c>
      <c r="B191" s="33" t="s">
        <v>398</v>
      </c>
      <c r="C191" s="53" t="s">
        <v>399</v>
      </c>
      <c r="D191" s="79">
        <f>D192</f>
        <v>4200</v>
      </c>
      <c r="E191" s="79"/>
      <c r="F191" s="79"/>
    </row>
    <row r="192" spans="1:6" ht="24">
      <c r="A192" s="13" t="s">
        <v>488</v>
      </c>
      <c r="B192" s="23">
        <v>612</v>
      </c>
      <c r="C192" s="52" t="s">
        <v>705</v>
      </c>
      <c r="D192" s="79">
        <v>4200</v>
      </c>
      <c r="E192" s="79"/>
      <c r="F192" s="79"/>
    </row>
    <row r="193" spans="1:6" ht="48">
      <c r="A193" s="13" t="s">
        <v>414</v>
      </c>
      <c r="B193" s="23"/>
      <c r="C193" s="52" t="s">
        <v>163</v>
      </c>
      <c r="D193" s="79">
        <f t="shared" ref="D193:D194" si="18">D194</f>
        <v>154</v>
      </c>
      <c r="E193" s="79"/>
      <c r="F193" s="79"/>
    </row>
    <row r="194" spans="1:6" ht="24">
      <c r="A194" s="13" t="s">
        <v>414</v>
      </c>
      <c r="B194" s="33" t="s">
        <v>726</v>
      </c>
      <c r="C194" s="53" t="s">
        <v>15</v>
      </c>
      <c r="D194" s="79">
        <f t="shared" si="18"/>
        <v>154</v>
      </c>
      <c r="E194" s="79"/>
      <c r="F194" s="79"/>
    </row>
    <row r="195" spans="1:6" ht="36">
      <c r="A195" s="13" t="s">
        <v>414</v>
      </c>
      <c r="B195" s="23">
        <v>313</v>
      </c>
      <c r="C195" s="52" t="s">
        <v>67</v>
      </c>
      <c r="D195" s="79">
        <v>154</v>
      </c>
      <c r="E195" s="79"/>
      <c r="F195" s="79"/>
    </row>
    <row r="196" spans="1:6" ht="36">
      <c r="A196" s="125" t="s">
        <v>184</v>
      </c>
      <c r="B196" s="128"/>
      <c r="C196" s="126" t="s">
        <v>246</v>
      </c>
      <c r="D196" s="130">
        <f>D197+D268+D237</f>
        <v>57963.09</v>
      </c>
      <c r="E196" s="130">
        <f>E197+E268+E237</f>
        <v>41620.699999999997</v>
      </c>
      <c r="F196" s="130">
        <f>F197+F268+F237</f>
        <v>41620.699999999997</v>
      </c>
    </row>
    <row r="197" spans="1:6" ht="36">
      <c r="A197" s="13" t="s">
        <v>185</v>
      </c>
      <c r="B197" s="23"/>
      <c r="C197" s="52" t="s">
        <v>451</v>
      </c>
      <c r="D197" s="76">
        <f>D198+D219</f>
        <v>25994.87</v>
      </c>
      <c r="E197" s="76">
        <f t="shared" ref="E197:F197" si="19">E198+E219</f>
        <v>15132.7</v>
      </c>
      <c r="F197" s="76">
        <f t="shared" si="19"/>
        <v>15132.7</v>
      </c>
    </row>
    <row r="198" spans="1:6" ht="24">
      <c r="A198" s="13" t="s">
        <v>186</v>
      </c>
      <c r="B198" s="23"/>
      <c r="C198" s="52" t="s">
        <v>210</v>
      </c>
      <c r="D198" s="76">
        <f>D199+D202+D205+D208+D211+D216</f>
        <v>9941.3569999999982</v>
      </c>
      <c r="E198" s="76">
        <f>E199+E202+E205</f>
        <v>5235</v>
      </c>
      <c r="F198" s="76">
        <f>F199+F202+F205</f>
        <v>5235</v>
      </c>
    </row>
    <row r="199" spans="1:6" ht="48">
      <c r="A199" s="13" t="s">
        <v>649</v>
      </c>
      <c r="B199" s="33"/>
      <c r="C199" s="53" t="s">
        <v>444</v>
      </c>
      <c r="D199" s="76">
        <f t="shared" ref="D199:F200" si="20">D200</f>
        <v>5230.7</v>
      </c>
      <c r="E199" s="76">
        <f t="shared" si="20"/>
        <v>5235</v>
      </c>
      <c r="F199" s="76">
        <f t="shared" si="20"/>
        <v>5235</v>
      </c>
    </row>
    <row r="200" spans="1:6" ht="48">
      <c r="A200" s="13" t="s">
        <v>649</v>
      </c>
      <c r="B200" s="33" t="s">
        <v>398</v>
      </c>
      <c r="C200" s="53" t="s">
        <v>399</v>
      </c>
      <c r="D200" s="76">
        <f t="shared" si="20"/>
        <v>5230.7</v>
      </c>
      <c r="E200" s="76">
        <f t="shared" si="20"/>
        <v>5235</v>
      </c>
      <c r="F200" s="76">
        <f t="shared" si="20"/>
        <v>5235</v>
      </c>
    </row>
    <row r="201" spans="1:6" ht="48">
      <c r="A201" s="13" t="s">
        <v>649</v>
      </c>
      <c r="B201" s="23" t="s">
        <v>401</v>
      </c>
      <c r="C201" s="52" t="s">
        <v>402</v>
      </c>
      <c r="D201" s="76">
        <v>5230.7</v>
      </c>
      <c r="E201" s="76">
        <v>5235</v>
      </c>
      <c r="F201" s="76">
        <v>5235</v>
      </c>
    </row>
    <row r="202" spans="1:6" ht="36">
      <c r="A202" s="13" t="s">
        <v>650</v>
      </c>
      <c r="B202" s="23"/>
      <c r="C202" s="54" t="s">
        <v>232</v>
      </c>
      <c r="D202" s="76">
        <f t="shared" ref="D202:F203" si="21">D203</f>
        <v>200</v>
      </c>
      <c r="E202" s="76">
        <f t="shared" si="21"/>
        <v>0</v>
      </c>
      <c r="F202" s="76">
        <f t="shared" si="21"/>
        <v>0</v>
      </c>
    </row>
    <row r="203" spans="1:6" ht="48">
      <c r="A203" s="13" t="s">
        <v>650</v>
      </c>
      <c r="B203" s="33" t="s">
        <v>398</v>
      </c>
      <c r="C203" s="53" t="s">
        <v>399</v>
      </c>
      <c r="D203" s="76">
        <f t="shared" si="21"/>
        <v>200</v>
      </c>
      <c r="E203" s="76">
        <f t="shared" si="21"/>
        <v>0</v>
      </c>
      <c r="F203" s="76">
        <f t="shared" si="21"/>
        <v>0</v>
      </c>
    </row>
    <row r="204" spans="1:6" ht="24">
      <c r="A204" s="13" t="s">
        <v>650</v>
      </c>
      <c r="B204" s="23">
        <v>612</v>
      </c>
      <c r="C204" s="52" t="s">
        <v>705</v>
      </c>
      <c r="D204" s="76">
        <v>200</v>
      </c>
      <c r="E204" s="76"/>
      <c r="F204" s="76"/>
    </row>
    <row r="205" spans="1:6" ht="36">
      <c r="A205" s="13" t="s">
        <v>651</v>
      </c>
      <c r="B205" s="23"/>
      <c r="C205" s="52" t="s">
        <v>676</v>
      </c>
      <c r="D205" s="76">
        <f>D206</f>
        <v>2681.62</v>
      </c>
      <c r="E205" s="76"/>
      <c r="F205" s="76"/>
    </row>
    <row r="206" spans="1:6" ht="48">
      <c r="A206" s="13" t="s">
        <v>651</v>
      </c>
      <c r="B206" s="33" t="s">
        <v>398</v>
      </c>
      <c r="C206" s="53" t="s">
        <v>399</v>
      </c>
      <c r="D206" s="76">
        <f>D207</f>
        <v>2681.62</v>
      </c>
      <c r="E206" s="76"/>
      <c r="F206" s="76"/>
    </row>
    <row r="207" spans="1:6" ht="24">
      <c r="A207" s="13" t="s">
        <v>651</v>
      </c>
      <c r="B207" s="23">
        <v>612</v>
      </c>
      <c r="C207" s="52" t="s">
        <v>705</v>
      </c>
      <c r="D207" s="76">
        <v>2681.62</v>
      </c>
      <c r="E207" s="76"/>
      <c r="F207" s="76"/>
    </row>
    <row r="208" spans="1:6" ht="24">
      <c r="A208" s="13" t="s">
        <v>386</v>
      </c>
      <c r="B208" s="23"/>
      <c r="C208" s="52" t="s">
        <v>387</v>
      </c>
      <c r="D208" s="76">
        <f>D209</f>
        <v>45</v>
      </c>
      <c r="E208" s="76"/>
      <c r="F208" s="76"/>
    </row>
    <row r="209" spans="1:6" ht="48">
      <c r="A209" s="13" t="s">
        <v>386</v>
      </c>
      <c r="B209" s="33" t="s">
        <v>398</v>
      </c>
      <c r="C209" s="53" t="s">
        <v>399</v>
      </c>
      <c r="D209" s="76">
        <f>D210</f>
        <v>45</v>
      </c>
      <c r="E209" s="76"/>
      <c r="F209" s="76"/>
    </row>
    <row r="210" spans="1:6" ht="24">
      <c r="A210" s="13" t="s">
        <v>386</v>
      </c>
      <c r="B210" s="23">
        <v>612</v>
      </c>
      <c r="C210" s="52" t="s">
        <v>705</v>
      </c>
      <c r="D210" s="76">
        <v>45</v>
      </c>
      <c r="E210" s="76"/>
      <c r="F210" s="76"/>
    </row>
    <row r="211" spans="1:6" ht="36">
      <c r="A211" s="13" t="s">
        <v>280</v>
      </c>
      <c r="B211" s="23"/>
      <c r="C211" s="52" t="s">
        <v>279</v>
      </c>
      <c r="D211" s="76">
        <f>D212+D214</f>
        <v>1779.7369999999999</v>
      </c>
      <c r="E211" s="76"/>
      <c r="F211" s="76"/>
    </row>
    <row r="212" spans="1:6">
      <c r="A212" s="13" t="s">
        <v>280</v>
      </c>
      <c r="B212" s="23">
        <v>500</v>
      </c>
      <c r="C212" s="52" t="s">
        <v>407</v>
      </c>
      <c r="D212" s="76">
        <f>D213</f>
        <v>1353.2819999999999</v>
      </c>
      <c r="E212" s="76"/>
      <c r="F212" s="76"/>
    </row>
    <row r="213" spans="1:6">
      <c r="A213" s="13" t="s">
        <v>280</v>
      </c>
      <c r="B213" s="29" t="s">
        <v>408</v>
      </c>
      <c r="C213" s="62" t="s">
        <v>409</v>
      </c>
      <c r="D213" s="76">
        <v>1353.2819999999999</v>
      </c>
      <c r="E213" s="76"/>
      <c r="F213" s="76"/>
    </row>
    <row r="214" spans="1:6" ht="48">
      <c r="A214" s="13" t="s">
        <v>280</v>
      </c>
      <c r="B214" s="33" t="s">
        <v>398</v>
      </c>
      <c r="C214" s="53" t="s">
        <v>399</v>
      </c>
      <c r="D214" s="76">
        <f>D215</f>
        <v>426.45499999999998</v>
      </c>
      <c r="E214" s="76"/>
      <c r="F214" s="76"/>
    </row>
    <row r="215" spans="1:6" ht="48">
      <c r="A215" s="13" t="s">
        <v>280</v>
      </c>
      <c r="B215" s="23" t="s">
        <v>401</v>
      </c>
      <c r="C215" s="52" t="s">
        <v>402</v>
      </c>
      <c r="D215" s="76">
        <v>426.45499999999998</v>
      </c>
      <c r="E215" s="76"/>
      <c r="F215" s="76"/>
    </row>
    <row r="216" spans="1:6" ht="36">
      <c r="A216" s="13" t="s">
        <v>277</v>
      </c>
      <c r="B216" s="23"/>
      <c r="C216" s="52" t="s">
        <v>278</v>
      </c>
      <c r="D216" s="76">
        <f>D217</f>
        <v>4.3</v>
      </c>
      <c r="E216" s="76"/>
      <c r="F216" s="76"/>
    </row>
    <row r="217" spans="1:6" ht="48">
      <c r="A217" s="13" t="s">
        <v>277</v>
      </c>
      <c r="B217" s="33" t="s">
        <v>398</v>
      </c>
      <c r="C217" s="53" t="s">
        <v>399</v>
      </c>
      <c r="D217" s="76">
        <f>D218</f>
        <v>4.3</v>
      </c>
      <c r="E217" s="76"/>
      <c r="F217" s="76"/>
    </row>
    <row r="218" spans="1:6" ht="48">
      <c r="A218" s="13" t="s">
        <v>277</v>
      </c>
      <c r="B218" s="23" t="s">
        <v>401</v>
      </c>
      <c r="C218" s="52" t="s">
        <v>402</v>
      </c>
      <c r="D218" s="76">
        <v>4.3</v>
      </c>
      <c r="E218" s="76"/>
      <c r="F218" s="76"/>
    </row>
    <row r="219" spans="1:6" ht="24">
      <c r="A219" s="13" t="s">
        <v>239</v>
      </c>
      <c r="B219" s="23"/>
      <c r="C219" s="52" t="s">
        <v>211</v>
      </c>
      <c r="D219" s="76">
        <f>D220+D226+D229+D234+D223</f>
        <v>16053.513000000001</v>
      </c>
      <c r="E219" s="76">
        <f>E220</f>
        <v>9897.7000000000007</v>
      </c>
      <c r="F219" s="76">
        <f>F220</f>
        <v>9897.7000000000007</v>
      </c>
    </row>
    <row r="220" spans="1:6" ht="36">
      <c r="A220" s="13" t="s">
        <v>652</v>
      </c>
      <c r="B220" s="23"/>
      <c r="C220" s="54" t="s">
        <v>322</v>
      </c>
      <c r="D220" s="76">
        <f t="shared" ref="D220:F221" si="22">D221</f>
        <v>9887.1</v>
      </c>
      <c r="E220" s="76">
        <f t="shared" si="22"/>
        <v>9897.7000000000007</v>
      </c>
      <c r="F220" s="76">
        <f t="shared" si="22"/>
        <v>9897.7000000000007</v>
      </c>
    </row>
    <row r="221" spans="1:6" ht="48">
      <c r="A221" s="13" t="s">
        <v>652</v>
      </c>
      <c r="B221" s="33" t="s">
        <v>398</v>
      </c>
      <c r="C221" s="53" t="s">
        <v>399</v>
      </c>
      <c r="D221" s="76">
        <f t="shared" si="22"/>
        <v>9887.1</v>
      </c>
      <c r="E221" s="76">
        <f t="shared" si="22"/>
        <v>9897.7000000000007</v>
      </c>
      <c r="F221" s="76">
        <f t="shared" si="22"/>
        <v>9897.7000000000007</v>
      </c>
    </row>
    <row r="222" spans="1:6" ht="48">
      <c r="A222" s="13" t="s">
        <v>652</v>
      </c>
      <c r="B222" s="23" t="s">
        <v>401</v>
      </c>
      <c r="C222" s="52" t="s">
        <v>402</v>
      </c>
      <c r="D222" s="76">
        <v>9887.1</v>
      </c>
      <c r="E222" s="76">
        <v>9897.7000000000007</v>
      </c>
      <c r="F222" s="76">
        <v>9897.7000000000007</v>
      </c>
    </row>
    <row r="223" spans="1:6" ht="36">
      <c r="A223" s="13" t="s">
        <v>753</v>
      </c>
      <c r="B223" s="23"/>
      <c r="C223" s="52" t="s">
        <v>752</v>
      </c>
      <c r="D223" s="76">
        <f>D224</f>
        <v>620.04999999999995</v>
      </c>
      <c r="E223" s="76"/>
      <c r="F223" s="76"/>
    </row>
    <row r="224" spans="1:6" ht="48">
      <c r="A224" s="13" t="s">
        <v>753</v>
      </c>
      <c r="B224" s="33" t="s">
        <v>398</v>
      </c>
      <c r="C224" s="53" t="s">
        <v>399</v>
      </c>
      <c r="D224" s="76">
        <f>D225</f>
        <v>620.04999999999995</v>
      </c>
      <c r="E224" s="76"/>
      <c r="F224" s="76"/>
    </row>
    <row r="225" spans="1:6" ht="24">
      <c r="A225" s="13" t="s">
        <v>753</v>
      </c>
      <c r="B225" s="23">
        <v>612</v>
      </c>
      <c r="C225" s="52" t="s">
        <v>705</v>
      </c>
      <c r="D225" s="76">
        <v>620.04999999999995</v>
      </c>
      <c r="E225" s="76"/>
      <c r="F225" s="76"/>
    </row>
    <row r="226" spans="1:6" ht="36">
      <c r="A226" s="13" t="s">
        <v>388</v>
      </c>
      <c r="B226" s="23"/>
      <c r="C226" s="52" t="s">
        <v>389</v>
      </c>
      <c r="D226" s="76">
        <f>D227</f>
        <v>186.6</v>
      </c>
      <c r="E226" s="76"/>
      <c r="F226" s="76"/>
    </row>
    <row r="227" spans="1:6" ht="48">
      <c r="A227" s="13" t="s">
        <v>388</v>
      </c>
      <c r="B227" s="33" t="s">
        <v>398</v>
      </c>
      <c r="C227" s="53" t="s">
        <v>399</v>
      </c>
      <c r="D227" s="76">
        <f>D228</f>
        <v>186.6</v>
      </c>
      <c r="E227" s="76"/>
      <c r="F227" s="76"/>
    </row>
    <row r="228" spans="1:6" ht="24">
      <c r="A228" s="13" t="s">
        <v>388</v>
      </c>
      <c r="B228" s="23">
        <v>612</v>
      </c>
      <c r="C228" s="52" t="s">
        <v>705</v>
      </c>
      <c r="D228" s="76">
        <v>186.6</v>
      </c>
      <c r="E228" s="76"/>
      <c r="F228" s="76"/>
    </row>
    <row r="229" spans="1:6" ht="48">
      <c r="A229" s="13" t="s">
        <v>281</v>
      </c>
      <c r="B229" s="23"/>
      <c r="C229" s="52" t="s">
        <v>284</v>
      </c>
      <c r="D229" s="76">
        <f>D230+D232</f>
        <v>5349.1630000000005</v>
      </c>
      <c r="E229" s="76"/>
      <c r="F229" s="76"/>
    </row>
    <row r="230" spans="1:6">
      <c r="A230" s="13" t="s">
        <v>281</v>
      </c>
      <c r="B230" s="23">
        <v>500</v>
      </c>
      <c r="C230" s="52" t="s">
        <v>407</v>
      </c>
      <c r="D230" s="76">
        <f>D231</f>
        <v>4297.2420000000002</v>
      </c>
      <c r="E230" s="76"/>
      <c r="F230" s="76"/>
    </row>
    <row r="231" spans="1:6">
      <c r="A231" s="13" t="s">
        <v>281</v>
      </c>
      <c r="B231" s="29" t="s">
        <v>408</v>
      </c>
      <c r="C231" s="62" t="s">
        <v>409</v>
      </c>
      <c r="D231" s="76">
        <v>4297.2420000000002</v>
      </c>
      <c r="E231" s="76"/>
      <c r="F231" s="76"/>
    </row>
    <row r="232" spans="1:6" ht="48">
      <c r="A232" s="13" t="s">
        <v>281</v>
      </c>
      <c r="B232" s="33" t="s">
        <v>398</v>
      </c>
      <c r="C232" s="53" t="s">
        <v>399</v>
      </c>
      <c r="D232" s="76">
        <f>D233</f>
        <v>1051.921</v>
      </c>
      <c r="E232" s="76"/>
      <c r="F232" s="76"/>
    </row>
    <row r="233" spans="1:6" ht="48">
      <c r="A233" s="13" t="s">
        <v>281</v>
      </c>
      <c r="B233" s="23" t="s">
        <v>401</v>
      </c>
      <c r="C233" s="52" t="s">
        <v>402</v>
      </c>
      <c r="D233" s="76">
        <v>1051.921</v>
      </c>
      <c r="E233" s="76"/>
      <c r="F233" s="76"/>
    </row>
    <row r="234" spans="1:6" ht="48">
      <c r="A234" s="13" t="s">
        <v>282</v>
      </c>
      <c r="B234" s="23"/>
      <c r="C234" s="52" t="s">
        <v>283</v>
      </c>
      <c r="D234" s="76">
        <f>D235</f>
        <v>10.6</v>
      </c>
      <c r="E234" s="76"/>
      <c r="F234" s="76"/>
    </row>
    <row r="235" spans="1:6" ht="48">
      <c r="A235" s="13" t="s">
        <v>282</v>
      </c>
      <c r="B235" s="33" t="s">
        <v>398</v>
      </c>
      <c r="C235" s="53" t="s">
        <v>399</v>
      </c>
      <c r="D235" s="76">
        <f>D236</f>
        <v>10.6</v>
      </c>
      <c r="E235" s="76"/>
      <c r="F235" s="76"/>
    </row>
    <row r="236" spans="1:6" ht="48">
      <c r="A236" s="13" t="s">
        <v>282</v>
      </c>
      <c r="B236" s="23" t="s">
        <v>401</v>
      </c>
      <c r="C236" s="52" t="s">
        <v>402</v>
      </c>
      <c r="D236" s="76">
        <v>10.6</v>
      </c>
      <c r="E236" s="76"/>
      <c r="F236" s="76"/>
    </row>
    <row r="237" spans="1:6" ht="36">
      <c r="A237" s="13" t="s">
        <v>40</v>
      </c>
      <c r="B237" s="23"/>
      <c r="C237" s="52" t="s">
        <v>452</v>
      </c>
      <c r="D237" s="79">
        <f>D238+D242+D249+D253+D245+D261+D257+D265</f>
        <v>31448.22</v>
      </c>
      <c r="E237" s="79">
        <f t="shared" ref="E237:F237" si="23">E238+E242+E249+E253+E245+E261+E257+E265</f>
        <v>25968</v>
      </c>
      <c r="F237" s="79">
        <f t="shared" si="23"/>
        <v>25968</v>
      </c>
    </row>
    <row r="238" spans="1:6" ht="24">
      <c r="A238" s="13" t="s">
        <v>622</v>
      </c>
      <c r="B238" s="23"/>
      <c r="C238" s="52" t="s">
        <v>501</v>
      </c>
      <c r="D238" s="79">
        <f>D239</f>
        <v>25678.300000000003</v>
      </c>
      <c r="E238" s="79">
        <f>E239</f>
        <v>25944</v>
      </c>
      <c r="F238" s="79">
        <f>F239</f>
        <v>25944</v>
      </c>
    </row>
    <row r="239" spans="1:6" ht="48">
      <c r="A239" s="13" t="s">
        <v>622</v>
      </c>
      <c r="B239" s="33" t="s">
        <v>398</v>
      </c>
      <c r="C239" s="53" t="s">
        <v>399</v>
      </c>
      <c r="D239" s="79">
        <f>D240+D241</f>
        <v>25678.300000000003</v>
      </c>
      <c r="E239" s="79">
        <f>E240+E241</f>
        <v>25944</v>
      </c>
      <c r="F239" s="79">
        <f>F240+F241</f>
        <v>25944</v>
      </c>
    </row>
    <row r="240" spans="1:6" ht="48">
      <c r="A240" s="13" t="s">
        <v>622</v>
      </c>
      <c r="B240" s="23" t="s">
        <v>401</v>
      </c>
      <c r="C240" s="52" t="s">
        <v>402</v>
      </c>
      <c r="D240" s="79">
        <v>13967.1</v>
      </c>
      <c r="E240" s="79">
        <v>14063</v>
      </c>
      <c r="F240" s="79">
        <v>14063</v>
      </c>
    </row>
    <row r="241" spans="1:6" ht="48">
      <c r="A241" s="13" t="s">
        <v>622</v>
      </c>
      <c r="B241" s="23" t="s">
        <v>403</v>
      </c>
      <c r="C241" s="52" t="s">
        <v>404</v>
      </c>
      <c r="D241" s="79">
        <v>11711.2</v>
      </c>
      <c r="E241" s="79">
        <v>11881</v>
      </c>
      <c r="F241" s="79">
        <v>11881</v>
      </c>
    </row>
    <row r="242" spans="1:6" ht="48">
      <c r="A242" s="13" t="s">
        <v>623</v>
      </c>
      <c r="B242" s="23"/>
      <c r="C242" s="52" t="s">
        <v>231</v>
      </c>
      <c r="D242" s="79">
        <f t="shared" ref="D242:F243" si="24">D243</f>
        <v>39</v>
      </c>
      <c r="E242" s="79">
        <f t="shared" si="24"/>
        <v>0</v>
      </c>
      <c r="F242" s="79">
        <f t="shared" si="24"/>
        <v>0</v>
      </c>
    </row>
    <row r="243" spans="1:6" ht="48">
      <c r="A243" s="13" t="s">
        <v>623</v>
      </c>
      <c r="B243" s="33" t="s">
        <v>398</v>
      </c>
      <c r="C243" s="53" t="s">
        <v>399</v>
      </c>
      <c r="D243" s="79">
        <f>D244</f>
        <v>39</v>
      </c>
      <c r="E243" s="79">
        <f t="shared" si="24"/>
        <v>0</v>
      </c>
      <c r="F243" s="79">
        <f t="shared" si="24"/>
        <v>0</v>
      </c>
    </row>
    <row r="244" spans="1:6" ht="24">
      <c r="A244" s="13" t="s">
        <v>623</v>
      </c>
      <c r="B244" s="23">
        <v>622</v>
      </c>
      <c r="C244" s="52" t="s">
        <v>465</v>
      </c>
      <c r="D244" s="79">
        <v>39</v>
      </c>
      <c r="E244" s="79"/>
      <c r="F244" s="79"/>
    </row>
    <row r="245" spans="1:6" ht="60">
      <c r="A245" s="13" t="s">
        <v>384</v>
      </c>
      <c r="B245" s="23"/>
      <c r="C245" s="52" t="s">
        <v>385</v>
      </c>
      <c r="D245" s="79">
        <f>D246</f>
        <v>234.92</v>
      </c>
      <c r="E245" s="79"/>
      <c r="F245" s="79"/>
    </row>
    <row r="246" spans="1:6" ht="48">
      <c r="A246" s="13" t="s">
        <v>384</v>
      </c>
      <c r="B246" s="33" t="s">
        <v>398</v>
      </c>
      <c r="C246" s="53" t="s">
        <v>399</v>
      </c>
      <c r="D246" s="79">
        <f>D247+D248</f>
        <v>234.92</v>
      </c>
      <c r="E246" s="79"/>
      <c r="F246" s="79"/>
    </row>
    <row r="247" spans="1:6" ht="24">
      <c r="A247" s="13" t="s">
        <v>384</v>
      </c>
      <c r="B247" s="23">
        <v>612</v>
      </c>
      <c r="C247" s="52" t="s">
        <v>705</v>
      </c>
      <c r="D247" s="79">
        <v>60.82</v>
      </c>
      <c r="E247" s="79"/>
      <c r="F247" s="79"/>
    </row>
    <row r="248" spans="1:6" ht="24">
      <c r="A248" s="13" t="s">
        <v>384</v>
      </c>
      <c r="B248" s="23">
        <v>622</v>
      </c>
      <c r="C248" s="52" t="s">
        <v>465</v>
      </c>
      <c r="D248" s="79">
        <v>174.1</v>
      </c>
      <c r="E248" s="79"/>
      <c r="F248" s="79"/>
    </row>
    <row r="249" spans="1:6" ht="48">
      <c r="A249" s="13" t="s">
        <v>468</v>
      </c>
      <c r="B249" s="23"/>
      <c r="C249" s="52" t="s">
        <v>469</v>
      </c>
      <c r="D249" s="79">
        <f>D250</f>
        <v>4582.1000000000004</v>
      </c>
      <c r="E249" s="79"/>
      <c r="F249" s="79"/>
    </row>
    <row r="250" spans="1:6" ht="48">
      <c r="A250" s="13" t="s">
        <v>468</v>
      </c>
      <c r="B250" s="33" t="s">
        <v>398</v>
      </c>
      <c r="C250" s="53" t="s">
        <v>399</v>
      </c>
      <c r="D250" s="79">
        <f>D251+D252</f>
        <v>4582.1000000000004</v>
      </c>
      <c r="E250" s="79"/>
      <c r="F250" s="79"/>
    </row>
    <row r="251" spans="1:6" ht="48">
      <c r="A251" s="13" t="s">
        <v>468</v>
      </c>
      <c r="B251" s="23" t="s">
        <v>401</v>
      </c>
      <c r="C251" s="52" t="s">
        <v>402</v>
      </c>
      <c r="D251" s="79">
        <v>2156.1</v>
      </c>
      <c r="E251" s="79"/>
      <c r="F251" s="79"/>
    </row>
    <row r="252" spans="1:6" ht="48">
      <c r="A252" s="13" t="s">
        <v>468</v>
      </c>
      <c r="B252" s="23" t="s">
        <v>403</v>
      </c>
      <c r="C252" s="52" t="s">
        <v>404</v>
      </c>
      <c r="D252" s="79">
        <v>2426</v>
      </c>
      <c r="E252" s="79"/>
      <c r="F252" s="79"/>
    </row>
    <row r="253" spans="1:6" ht="60">
      <c r="A253" s="13" t="s">
        <v>471</v>
      </c>
      <c r="B253" s="23"/>
      <c r="C253" s="52" t="s">
        <v>470</v>
      </c>
      <c r="D253" s="79">
        <f>D254</f>
        <v>320.70000000000005</v>
      </c>
      <c r="E253" s="79"/>
      <c r="F253" s="79"/>
    </row>
    <row r="254" spans="1:6" ht="48">
      <c r="A254" s="13" t="s">
        <v>471</v>
      </c>
      <c r="B254" s="33" t="s">
        <v>398</v>
      </c>
      <c r="C254" s="53" t="s">
        <v>399</v>
      </c>
      <c r="D254" s="79">
        <f>D255+D256</f>
        <v>320.70000000000005</v>
      </c>
      <c r="E254" s="79"/>
      <c r="F254" s="79"/>
    </row>
    <row r="255" spans="1:6" ht="48">
      <c r="A255" s="13" t="s">
        <v>471</v>
      </c>
      <c r="B255" s="23" t="s">
        <v>401</v>
      </c>
      <c r="C255" s="52" t="s">
        <v>402</v>
      </c>
      <c r="D255" s="79">
        <v>150.9</v>
      </c>
      <c r="E255" s="79"/>
      <c r="F255" s="79"/>
    </row>
    <row r="256" spans="1:6" ht="48">
      <c r="A256" s="13" t="s">
        <v>471</v>
      </c>
      <c r="B256" s="23" t="s">
        <v>403</v>
      </c>
      <c r="C256" s="52" t="s">
        <v>404</v>
      </c>
      <c r="D256" s="79">
        <v>169.8</v>
      </c>
      <c r="E256" s="79"/>
      <c r="F256" s="79"/>
    </row>
    <row r="257" spans="1:6" ht="60">
      <c r="A257" s="13" t="s">
        <v>758</v>
      </c>
      <c r="B257" s="23"/>
      <c r="C257" s="52" t="s">
        <v>755</v>
      </c>
      <c r="D257" s="79">
        <f>D258</f>
        <v>517.5</v>
      </c>
      <c r="E257" s="79"/>
      <c r="F257" s="79"/>
    </row>
    <row r="258" spans="1:6" ht="48">
      <c r="A258" s="13" t="s">
        <v>758</v>
      </c>
      <c r="B258" s="33" t="s">
        <v>398</v>
      </c>
      <c r="C258" s="53" t="s">
        <v>399</v>
      </c>
      <c r="D258" s="79">
        <f>D259+D260</f>
        <v>517.5</v>
      </c>
      <c r="E258" s="79"/>
      <c r="F258" s="79"/>
    </row>
    <row r="259" spans="1:6" ht="48">
      <c r="A259" s="13" t="s">
        <v>758</v>
      </c>
      <c r="B259" s="23" t="s">
        <v>401</v>
      </c>
      <c r="C259" s="52" t="s">
        <v>402</v>
      </c>
      <c r="D259" s="79">
        <v>302.10000000000002</v>
      </c>
      <c r="E259" s="79"/>
      <c r="F259" s="79"/>
    </row>
    <row r="260" spans="1:6" ht="48">
      <c r="A260" s="13" t="s">
        <v>758</v>
      </c>
      <c r="B260" s="23" t="s">
        <v>403</v>
      </c>
      <c r="C260" s="52" t="s">
        <v>404</v>
      </c>
      <c r="D260" s="79">
        <v>215.4</v>
      </c>
      <c r="E260" s="79"/>
      <c r="F260" s="79"/>
    </row>
    <row r="261" spans="1:6" ht="60">
      <c r="A261" s="13" t="s">
        <v>757</v>
      </c>
      <c r="B261" s="23"/>
      <c r="C261" s="52" t="s">
        <v>756</v>
      </c>
      <c r="D261" s="79">
        <f>D262</f>
        <v>51.7</v>
      </c>
      <c r="E261" s="79"/>
      <c r="F261" s="79"/>
    </row>
    <row r="262" spans="1:6" ht="48">
      <c r="A262" s="13" t="s">
        <v>757</v>
      </c>
      <c r="B262" s="33" t="s">
        <v>398</v>
      </c>
      <c r="C262" s="53" t="s">
        <v>399</v>
      </c>
      <c r="D262" s="79">
        <f>D263+D264</f>
        <v>51.7</v>
      </c>
      <c r="E262" s="79"/>
      <c r="F262" s="79"/>
    </row>
    <row r="263" spans="1:6" ht="48">
      <c r="A263" s="13" t="s">
        <v>757</v>
      </c>
      <c r="B263" s="23" t="s">
        <v>401</v>
      </c>
      <c r="C263" s="52" t="s">
        <v>402</v>
      </c>
      <c r="D263" s="79">
        <v>30.1</v>
      </c>
      <c r="E263" s="79"/>
      <c r="F263" s="79"/>
    </row>
    <row r="264" spans="1:6" ht="48">
      <c r="A264" s="13" t="s">
        <v>757</v>
      </c>
      <c r="B264" s="23" t="s">
        <v>403</v>
      </c>
      <c r="C264" s="52" t="s">
        <v>404</v>
      </c>
      <c r="D264" s="79">
        <v>21.6</v>
      </c>
      <c r="E264" s="79"/>
      <c r="F264" s="79"/>
    </row>
    <row r="265" spans="1:6" ht="36">
      <c r="A265" s="13" t="s">
        <v>53</v>
      </c>
      <c r="B265" s="34"/>
      <c r="C265" s="52" t="s">
        <v>467</v>
      </c>
      <c r="D265" s="79">
        <f t="shared" ref="D265:F266" si="25">D266</f>
        <v>24</v>
      </c>
      <c r="E265" s="79">
        <f t="shared" si="25"/>
        <v>24</v>
      </c>
      <c r="F265" s="79">
        <f t="shared" si="25"/>
        <v>24</v>
      </c>
    </row>
    <row r="266" spans="1:6" ht="48">
      <c r="A266" s="13" t="s">
        <v>53</v>
      </c>
      <c r="B266" s="33" t="s">
        <v>398</v>
      </c>
      <c r="C266" s="53" t="s">
        <v>399</v>
      </c>
      <c r="D266" s="79">
        <f>D267</f>
        <v>24</v>
      </c>
      <c r="E266" s="79">
        <f t="shared" si="25"/>
        <v>24</v>
      </c>
      <c r="F266" s="79">
        <f t="shared" si="25"/>
        <v>24</v>
      </c>
    </row>
    <row r="267" spans="1:6" ht="48">
      <c r="A267" s="13" t="s">
        <v>53</v>
      </c>
      <c r="B267" s="23" t="s">
        <v>401</v>
      </c>
      <c r="C267" s="52" t="s">
        <v>402</v>
      </c>
      <c r="D267" s="79">
        <v>24</v>
      </c>
      <c r="E267" s="79">
        <v>24</v>
      </c>
      <c r="F267" s="79">
        <v>24</v>
      </c>
    </row>
    <row r="268" spans="1:6" ht="24">
      <c r="A268" s="13" t="s">
        <v>237</v>
      </c>
      <c r="B268" s="23"/>
      <c r="C268" s="52" t="s">
        <v>212</v>
      </c>
      <c r="D268" s="76">
        <f>D269</f>
        <v>520</v>
      </c>
      <c r="E268" s="76">
        <f t="shared" ref="E268:F271" si="26">E269</f>
        <v>520</v>
      </c>
      <c r="F268" s="76">
        <f t="shared" si="26"/>
        <v>520</v>
      </c>
    </row>
    <row r="269" spans="1:6" ht="36">
      <c r="A269" s="13" t="s">
        <v>238</v>
      </c>
      <c r="B269" s="23"/>
      <c r="C269" s="52" t="s">
        <v>213</v>
      </c>
      <c r="D269" s="76">
        <f>D270</f>
        <v>520</v>
      </c>
      <c r="E269" s="76">
        <f t="shared" si="26"/>
        <v>520</v>
      </c>
      <c r="F269" s="76">
        <f t="shared" si="26"/>
        <v>520</v>
      </c>
    </row>
    <row r="270" spans="1:6" ht="60">
      <c r="A270" s="13" t="s">
        <v>653</v>
      </c>
      <c r="B270" s="23"/>
      <c r="C270" s="52" t="s">
        <v>424</v>
      </c>
      <c r="D270" s="76">
        <f>D271</f>
        <v>520</v>
      </c>
      <c r="E270" s="76">
        <f t="shared" si="26"/>
        <v>520</v>
      </c>
      <c r="F270" s="76">
        <f t="shared" si="26"/>
        <v>520</v>
      </c>
    </row>
    <row r="271" spans="1:6" ht="48">
      <c r="A271" s="13" t="s">
        <v>653</v>
      </c>
      <c r="B271" s="33" t="s">
        <v>398</v>
      </c>
      <c r="C271" s="53" t="s">
        <v>399</v>
      </c>
      <c r="D271" s="76">
        <f>D272</f>
        <v>520</v>
      </c>
      <c r="E271" s="76">
        <f t="shared" si="26"/>
        <v>520</v>
      </c>
      <c r="F271" s="76">
        <f t="shared" si="26"/>
        <v>520</v>
      </c>
    </row>
    <row r="272" spans="1:6" ht="48">
      <c r="A272" s="13" t="s">
        <v>653</v>
      </c>
      <c r="B272" s="23" t="s">
        <v>401</v>
      </c>
      <c r="C272" s="52" t="s">
        <v>402</v>
      </c>
      <c r="D272" s="76">
        <v>520</v>
      </c>
      <c r="E272" s="76">
        <v>520</v>
      </c>
      <c r="F272" s="76">
        <v>520</v>
      </c>
    </row>
    <row r="273" spans="1:6" ht="48">
      <c r="A273" s="125" t="s">
        <v>41</v>
      </c>
      <c r="B273" s="128"/>
      <c r="C273" s="132" t="s">
        <v>690</v>
      </c>
      <c r="D273" s="127">
        <f>D274+D292</f>
        <v>8758.8339999999989</v>
      </c>
      <c r="E273" s="127">
        <f t="shared" ref="E273:F273" si="27">E274+E292</f>
        <v>3848.3</v>
      </c>
      <c r="F273" s="127">
        <f t="shared" si="27"/>
        <v>3970.2</v>
      </c>
    </row>
    <row r="274" spans="1:6" ht="36">
      <c r="A274" s="13" t="s">
        <v>42</v>
      </c>
      <c r="B274" s="23"/>
      <c r="C274" s="52" t="s">
        <v>691</v>
      </c>
      <c r="D274" s="76">
        <f>D275+D282</f>
        <v>6304.7339999999995</v>
      </c>
      <c r="E274" s="76">
        <f t="shared" ref="E274:F274" si="28">E275+E282</f>
        <v>1273.3</v>
      </c>
      <c r="F274" s="76">
        <f t="shared" si="28"/>
        <v>1273.3</v>
      </c>
    </row>
    <row r="275" spans="1:6" ht="24">
      <c r="A275" s="13" t="s">
        <v>43</v>
      </c>
      <c r="B275" s="23"/>
      <c r="C275" s="52" t="s">
        <v>692</v>
      </c>
      <c r="D275" s="76">
        <f>D276+D279</f>
        <v>1233.1659999999999</v>
      </c>
      <c r="E275" s="76">
        <f>E279</f>
        <v>754.5</v>
      </c>
      <c r="F275" s="76">
        <f>F279</f>
        <v>754.5</v>
      </c>
    </row>
    <row r="276" spans="1:6" ht="84">
      <c r="A276" s="13" t="s">
        <v>770</v>
      </c>
      <c r="B276" s="23"/>
      <c r="C276" s="52" t="s">
        <v>769</v>
      </c>
      <c r="D276" s="76">
        <f>D277</f>
        <v>478.7</v>
      </c>
      <c r="E276" s="76"/>
      <c r="F276" s="76"/>
    </row>
    <row r="277" spans="1:6">
      <c r="A277" s="13" t="s">
        <v>770</v>
      </c>
      <c r="B277" s="23" t="s">
        <v>358</v>
      </c>
      <c r="C277" s="52" t="s">
        <v>359</v>
      </c>
      <c r="D277" s="76">
        <v>478.7</v>
      </c>
      <c r="E277" s="76"/>
      <c r="F277" s="76"/>
    </row>
    <row r="278" spans="1:6" ht="60">
      <c r="A278" s="13" t="s">
        <v>770</v>
      </c>
      <c r="B278" s="23">
        <v>811</v>
      </c>
      <c r="C278" s="52" t="s">
        <v>477</v>
      </c>
      <c r="D278" s="76">
        <v>478.7</v>
      </c>
      <c r="E278" s="76"/>
      <c r="F278" s="76"/>
    </row>
    <row r="279" spans="1:6" ht="108">
      <c r="A279" s="13" t="s">
        <v>586</v>
      </c>
      <c r="B279" s="23"/>
      <c r="C279" s="52" t="s">
        <v>362</v>
      </c>
      <c r="D279" s="76">
        <f t="shared" ref="D279:F280" si="29">D280</f>
        <v>754.46600000000001</v>
      </c>
      <c r="E279" s="76">
        <f t="shared" si="29"/>
        <v>754.5</v>
      </c>
      <c r="F279" s="76">
        <f t="shared" si="29"/>
        <v>754.5</v>
      </c>
    </row>
    <row r="280" spans="1:6">
      <c r="A280" s="13" t="s">
        <v>586</v>
      </c>
      <c r="B280" s="23" t="s">
        <v>358</v>
      </c>
      <c r="C280" s="52" t="s">
        <v>359</v>
      </c>
      <c r="D280" s="76">
        <f t="shared" si="29"/>
        <v>754.46600000000001</v>
      </c>
      <c r="E280" s="76">
        <f t="shared" si="29"/>
        <v>754.5</v>
      </c>
      <c r="F280" s="76">
        <f t="shared" si="29"/>
        <v>754.5</v>
      </c>
    </row>
    <row r="281" spans="1:6" ht="60">
      <c r="A281" s="13" t="s">
        <v>586</v>
      </c>
      <c r="B281" s="23">
        <v>811</v>
      </c>
      <c r="C281" s="52" t="s">
        <v>477</v>
      </c>
      <c r="D281" s="76">
        <v>754.46600000000001</v>
      </c>
      <c r="E281" s="76">
        <v>754.5</v>
      </c>
      <c r="F281" s="76">
        <v>754.5</v>
      </c>
    </row>
    <row r="282" spans="1:6" ht="24">
      <c r="A282" s="13" t="s">
        <v>44</v>
      </c>
      <c r="B282" s="23"/>
      <c r="C282" s="52" t="s">
        <v>364</v>
      </c>
      <c r="D282" s="76">
        <f>D286+D283+D289</f>
        <v>5071.5679999999993</v>
      </c>
      <c r="E282" s="76">
        <f>E286</f>
        <v>518.79999999999995</v>
      </c>
      <c r="F282" s="76">
        <f>F286</f>
        <v>518.79999999999995</v>
      </c>
    </row>
    <row r="283" spans="1:6" ht="36">
      <c r="A283" s="13" t="s">
        <v>768</v>
      </c>
      <c r="B283" s="23"/>
      <c r="C283" s="52" t="s">
        <v>767</v>
      </c>
      <c r="D283" s="76">
        <f>D284</f>
        <v>1619.5</v>
      </c>
      <c r="E283" s="76"/>
      <c r="F283" s="76"/>
    </row>
    <row r="284" spans="1:6" ht="24">
      <c r="A284" s="13" t="s">
        <v>768</v>
      </c>
      <c r="B284" s="33" t="s">
        <v>352</v>
      </c>
      <c r="C284" s="53" t="s">
        <v>353</v>
      </c>
      <c r="D284" s="76">
        <f>D285</f>
        <v>1619.5</v>
      </c>
      <c r="E284" s="76"/>
      <c r="F284" s="76"/>
    </row>
    <row r="285" spans="1:6" ht="24">
      <c r="A285" s="13" t="s">
        <v>768</v>
      </c>
      <c r="B285" s="23" t="s">
        <v>354</v>
      </c>
      <c r="C285" s="52" t="s">
        <v>355</v>
      </c>
      <c r="D285" s="76">
        <v>1619.5</v>
      </c>
      <c r="E285" s="76"/>
      <c r="F285" s="76"/>
    </row>
    <row r="286" spans="1:6" ht="36">
      <c r="A286" s="13" t="s">
        <v>587</v>
      </c>
      <c r="B286" s="23"/>
      <c r="C286" s="52" t="s">
        <v>363</v>
      </c>
      <c r="D286" s="76">
        <f t="shared" ref="D286:F287" si="30">D287</f>
        <v>539.83399999999995</v>
      </c>
      <c r="E286" s="76">
        <f t="shared" si="30"/>
        <v>518.79999999999995</v>
      </c>
      <c r="F286" s="76">
        <f t="shared" si="30"/>
        <v>518.79999999999995</v>
      </c>
    </row>
    <row r="287" spans="1:6" ht="24">
      <c r="A287" s="13" t="s">
        <v>587</v>
      </c>
      <c r="B287" s="33" t="s">
        <v>352</v>
      </c>
      <c r="C287" s="53" t="s">
        <v>353</v>
      </c>
      <c r="D287" s="76">
        <f t="shared" si="30"/>
        <v>539.83399999999995</v>
      </c>
      <c r="E287" s="76">
        <f t="shared" si="30"/>
        <v>518.79999999999995</v>
      </c>
      <c r="F287" s="76">
        <f t="shared" si="30"/>
        <v>518.79999999999995</v>
      </c>
    </row>
    <row r="288" spans="1:6" ht="24">
      <c r="A288" s="13" t="s">
        <v>587</v>
      </c>
      <c r="B288" s="23" t="s">
        <v>354</v>
      </c>
      <c r="C288" s="52" t="s">
        <v>355</v>
      </c>
      <c r="D288" s="76">
        <v>539.83399999999995</v>
      </c>
      <c r="E288" s="76">
        <v>518.79999999999995</v>
      </c>
      <c r="F288" s="76">
        <v>518.79999999999995</v>
      </c>
    </row>
    <row r="289" spans="1:6" ht="48">
      <c r="A289" s="13" t="s">
        <v>382</v>
      </c>
      <c r="B289" s="23"/>
      <c r="C289" s="52" t="s">
        <v>381</v>
      </c>
      <c r="D289" s="76">
        <f>D290</f>
        <v>2912.2339999999999</v>
      </c>
      <c r="E289" s="76"/>
      <c r="F289" s="76"/>
    </row>
    <row r="290" spans="1:6" ht="36">
      <c r="A290" s="13" t="s">
        <v>382</v>
      </c>
      <c r="B290" s="23">
        <v>400</v>
      </c>
      <c r="C290" s="52" t="s">
        <v>532</v>
      </c>
      <c r="D290" s="76">
        <f>D291</f>
        <v>2912.2339999999999</v>
      </c>
      <c r="E290" s="76"/>
      <c r="F290" s="76"/>
    </row>
    <row r="291" spans="1:6" ht="48">
      <c r="A291" s="13" t="s">
        <v>382</v>
      </c>
      <c r="B291" s="23">
        <v>412</v>
      </c>
      <c r="C291" s="52" t="s">
        <v>383</v>
      </c>
      <c r="D291" s="76">
        <v>2912.2339999999999</v>
      </c>
      <c r="E291" s="76"/>
      <c r="F291" s="76"/>
    </row>
    <row r="292" spans="1:6" ht="60">
      <c r="A292" s="13" t="s">
        <v>499</v>
      </c>
      <c r="B292" s="23"/>
      <c r="C292" s="52" t="s">
        <v>533</v>
      </c>
      <c r="D292" s="76">
        <f>D294+D297</f>
        <v>2454.1</v>
      </c>
      <c r="E292" s="76">
        <f>E294+E297</f>
        <v>2575</v>
      </c>
      <c r="F292" s="76">
        <f>F294+F297</f>
        <v>2696.8999999999996</v>
      </c>
    </row>
    <row r="293" spans="1:6" ht="36">
      <c r="A293" s="13" t="s">
        <v>497</v>
      </c>
      <c r="B293" s="23"/>
      <c r="C293" s="52" t="s">
        <v>554</v>
      </c>
      <c r="D293" s="76">
        <f t="shared" ref="D293:F295" si="31">D294</f>
        <v>2385.1999999999998</v>
      </c>
      <c r="E293" s="76">
        <f t="shared" si="31"/>
        <v>2497.3000000000002</v>
      </c>
      <c r="F293" s="76">
        <f t="shared" si="31"/>
        <v>2612.1999999999998</v>
      </c>
    </row>
    <row r="294" spans="1:6" ht="72">
      <c r="A294" s="35" t="s">
        <v>498</v>
      </c>
      <c r="B294" s="77"/>
      <c r="C294" s="59" t="s">
        <v>253</v>
      </c>
      <c r="D294" s="76">
        <f t="shared" si="31"/>
        <v>2385.1999999999998</v>
      </c>
      <c r="E294" s="76">
        <f t="shared" si="31"/>
        <v>2497.3000000000002</v>
      </c>
      <c r="F294" s="76">
        <f t="shared" si="31"/>
        <v>2612.1999999999998</v>
      </c>
    </row>
    <row r="295" spans="1:6" ht="24">
      <c r="A295" s="35" t="s">
        <v>498</v>
      </c>
      <c r="B295" s="33" t="s">
        <v>352</v>
      </c>
      <c r="C295" s="53" t="s">
        <v>353</v>
      </c>
      <c r="D295" s="76">
        <f t="shared" si="31"/>
        <v>2385.1999999999998</v>
      </c>
      <c r="E295" s="76">
        <f t="shared" si="31"/>
        <v>2497.3000000000002</v>
      </c>
      <c r="F295" s="76">
        <f t="shared" si="31"/>
        <v>2612.1999999999998</v>
      </c>
    </row>
    <row r="296" spans="1:6" ht="24">
      <c r="A296" s="35" t="s">
        <v>498</v>
      </c>
      <c r="B296" s="23" t="s">
        <v>354</v>
      </c>
      <c r="C296" s="52" t="s">
        <v>355</v>
      </c>
      <c r="D296" s="76">
        <v>2385.1999999999998</v>
      </c>
      <c r="E296" s="76">
        <v>2497.3000000000002</v>
      </c>
      <c r="F296" s="76">
        <v>2612.1999999999998</v>
      </c>
    </row>
    <row r="297" spans="1:6" ht="60">
      <c r="A297" s="35" t="s">
        <v>98</v>
      </c>
      <c r="B297" s="23"/>
      <c r="C297" s="52" t="s">
        <v>97</v>
      </c>
      <c r="D297" s="76">
        <f t="shared" ref="D297:F299" si="32">D298</f>
        <v>68.900000000000006</v>
      </c>
      <c r="E297" s="76">
        <f t="shared" si="32"/>
        <v>77.7</v>
      </c>
      <c r="F297" s="76">
        <f t="shared" si="32"/>
        <v>84.7</v>
      </c>
    </row>
    <row r="298" spans="1:6" ht="72">
      <c r="A298" s="35" t="s">
        <v>95</v>
      </c>
      <c r="B298" s="23"/>
      <c r="C298" s="52" t="s">
        <v>96</v>
      </c>
      <c r="D298" s="76">
        <f t="shared" si="32"/>
        <v>68.900000000000006</v>
      </c>
      <c r="E298" s="76">
        <f t="shared" si="32"/>
        <v>77.7</v>
      </c>
      <c r="F298" s="76">
        <f t="shared" si="32"/>
        <v>84.7</v>
      </c>
    </row>
    <row r="299" spans="1:6" ht="24">
      <c r="A299" s="35" t="s">
        <v>95</v>
      </c>
      <c r="B299" s="33" t="s">
        <v>352</v>
      </c>
      <c r="C299" s="53" t="s">
        <v>353</v>
      </c>
      <c r="D299" s="76">
        <f t="shared" si="32"/>
        <v>68.900000000000006</v>
      </c>
      <c r="E299" s="76">
        <f t="shared" si="32"/>
        <v>77.7</v>
      </c>
      <c r="F299" s="76">
        <f t="shared" si="32"/>
        <v>84.7</v>
      </c>
    </row>
    <row r="300" spans="1:6" ht="24">
      <c r="A300" s="35" t="s">
        <v>95</v>
      </c>
      <c r="B300" s="23" t="s">
        <v>354</v>
      </c>
      <c r="C300" s="52" t="s">
        <v>355</v>
      </c>
      <c r="D300" s="76">
        <v>68.900000000000006</v>
      </c>
      <c r="E300" s="76">
        <v>77.7</v>
      </c>
      <c r="F300" s="76">
        <v>84.7</v>
      </c>
    </row>
    <row r="301" spans="1:6" ht="36">
      <c r="A301" s="125" t="s">
        <v>535</v>
      </c>
      <c r="B301" s="128"/>
      <c r="C301" s="126" t="s">
        <v>254</v>
      </c>
      <c r="D301" s="127">
        <f>D302+D313</f>
        <v>3720.5</v>
      </c>
      <c r="E301" s="127">
        <f>E302+E313</f>
        <v>3000</v>
      </c>
      <c r="F301" s="127">
        <f>F302+F313</f>
        <v>3000</v>
      </c>
    </row>
    <row r="302" spans="1:6" ht="24">
      <c r="A302" s="13" t="s">
        <v>536</v>
      </c>
      <c r="B302" s="23"/>
      <c r="C302" s="52" t="s">
        <v>255</v>
      </c>
      <c r="D302" s="76">
        <f>D303</f>
        <v>2520.5</v>
      </c>
      <c r="E302" s="76">
        <f>E304+E308</f>
        <v>1800</v>
      </c>
      <c r="F302" s="76">
        <f>F304+F308</f>
        <v>1800</v>
      </c>
    </row>
    <row r="303" spans="1:6" ht="72">
      <c r="A303" s="13" t="s">
        <v>537</v>
      </c>
      <c r="B303" s="23"/>
      <c r="C303" s="52" t="s">
        <v>256</v>
      </c>
      <c r="D303" s="76">
        <f>D304+D307+D310</f>
        <v>2520.5</v>
      </c>
      <c r="E303" s="76">
        <f>E304+E307</f>
        <v>1800</v>
      </c>
      <c r="F303" s="76">
        <f>F304+F307</f>
        <v>1800</v>
      </c>
    </row>
    <row r="304" spans="1:6" ht="120">
      <c r="A304" s="13" t="s">
        <v>661</v>
      </c>
      <c r="B304" s="23"/>
      <c r="C304" s="52" t="s">
        <v>166</v>
      </c>
      <c r="D304" s="76">
        <f t="shared" ref="D304:F305" si="33">D305</f>
        <v>800</v>
      </c>
      <c r="E304" s="76">
        <f t="shared" si="33"/>
        <v>800</v>
      </c>
      <c r="F304" s="76">
        <f t="shared" si="33"/>
        <v>800</v>
      </c>
    </row>
    <row r="305" spans="1:6" ht="24">
      <c r="A305" s="13" t="s">
        <v>661</v>
      </c>
      <c r="B305" s="33" t="s">
        <v>352</v>
      </c>
      <c r="C305" s="53" t="s">
        <v>353</v>
      </c>
      <c r="D305" s="76">
        <f t="shared" si="33"/>
        <v>800</v>
      </c>
      <c r="E305" s="76">
        <f t="shared" si="33"/>
        <v>800</v>
      </c>
      <c r="F305" s="76">
        <f t="shared" si="33"/>
        <v>800</v>
      </c>
    </row>
    <row r="306" spans="1:6" ht="24">
      <c r="A306" s="13" t="s">
        <v>661</v>
      </c>
      <c r="B306" s="23" t="s">
        <v>354</v>
      </c>
      <c r="C306" s="52" t="s">
        <v>336</v>
      </c>
      <c r="D306" s="76">
        <v>800</v>
      </c>
      <c r="E306" s="76">
        <v>800</v>
      </c>
      <c r="F306" s="76">
        <v>800</v>
      </c>
    </row>
    <row r="307" spans="1:6" ht="72">
      <c r="A307" s="13" t="s">
        <v>662</v>
      </c>
      <c r="B307" s="23"/>
      <c r="C307" s="52" t="s">
        <v>432</v>
      </c>
      <c r="D307" s="76">
        <f t="shared" ref="D307:F308" si="34">D308</f>
        <v>1000</v>
      </c>
      <c r="E307" s="76">
        <f t="shared" si="34"/>
        <v>1000</v>
      </c>
      <c r="F307" s="76">
        <f t="shared" si="34"/>
        <v>1000</v>
      </c>
    </row>
    <row r="308" spans="1:6" ht="72">
      <c r="A308" s="13" t="s">
        <v>662</v>
      </c>
      <c r="B308" s="33" t="s">
        <v>718</v>
      </c>
      <c r="C308" s="53" t="s">
        <v>719</v>
      </c>
      <c r="D308" s="76">
        <f t="shared" si="34"/>
        <v>1000</v>
      </c>
      <c r="E308" s="76">
        <f t="shared" si="34"/>
        <v>1000</v>
      </c>
      <c r="F308" s="76">
        <f t="shared" si="34"/>
        <v>1000</v>
      </c>
    </row>
    <row r="309" spans="1:6" ht="60">
      <c r="A309" s="13" t="s">
        <v>662</v>
      </c>
      <c r="B309" s="23">
        <v>123</v>
      </c>
      <c r="C309" s="52" t="s">
        <v>674</v>
      </c>
      <c r="D309" s="76">
        <v>1000</v>
      </c>
      <c r="E309" s="76">
        <v>1000</v>
      </c>
      <c r="F309" s="76">
        <v>1000</v>
      </c>
    </row>
    <row r="310" spans="1:6" ht="48">
      <c r="A310" s="30" t="s">
        <v>801</v>
      </c>
      <c r="B310" s="29"/>
      <c r="C310" s="62" t="s">
        <v>771</v>
      </c>
      <c r="D310" s="82">
        <f>D311</f>
        <v>720.5</v>
      </c>
      <c r="E310" s="76"/>
      <c r="F310" s="76"/>
    </row>
    <row r="311" spans="1:6">
      <c r="A311" s="30" t="s">
        <v>801</v>
      </c>
      <c r="B311" s="23">
        <v>500</v>
      </c>
      <c r="C311" s="52" t="s">
        <v>407</v>
      </c>
      <c r="D311" s="82">
        <f>D312</f>
        <v>720.5</v>
      </c>
      <c r="E311" s="76"/>
      <c r="F311" s="76"/>
    </row>
    <row r="312" spans="1:6">
      <c r="A312" s="30" t="s">
        <v>801</v>
      </c>
      <c r="B312" s="29" t="s">
        <v>408</v>
      </c>
      <c r="C312" s="62" t="s">
        <v>409</v>
      </c>
      <c r="D312" s="82">
        <v>720.5</v>
      </c>
      <c r="E312" s="76"/>
      <c r="F312" s="76"/>
    </row>
    <row r="313" spans="1:6" ht="36">
      <c r="A313" s="13" t="s">
        <v>538</v>
      </c>
      <c r="B313" s="23"/>
      <c r="C313" s="52" t="s">
        <v>500</v>
      </c>
      <c r="D313" s="76">
        <f>D315+D318</f>
        <v>1200</v>
      </c>
      <c r="E313" s="76">
        <f>E315+E318</f>
        <v>1200</v>
      </c>
      <c r="F313" s="76">
        <f>F315+F318</f>
        <v>1200</v>
      </c>
    </row>
    <row r="314" spans="1:6" ht="48">
      <c r="A314" s="13" t="s">
        <v>695</v>
      </c>
      <c r="B314" s="23"/>
      <c r="C314" s="52" t="s">
        <v>167</v>
      </c>
      <c r="D314" s="76">
        <f>D315+D318</f>
        <v>1200</v>
      </c>
      <c r="E314" s="76">
        <f>E315+E318</f>
        <v>1200</v>
      </c>
      <c r="F314" s="76">
        <f>F315+F318</f>
        <v>1200</v>
      </c>
    </row>
    <row r="315" spans="1:6" ht="72">
      <c r="A315" s="13" t="s">
        <v>663</v>
      </c>
      <c r="B315" s="23"/>
      <c r="C315" s="52" t="s">
        <v>168</v>
      </c>
      <c r="D315" s="76">
        <f t="shared" ref="D315:F316" si="35">D316</f>
        <v>1050</v>
      </c>
      <c r="E315" s="76">
        <f t="shared" si="35"/>
        <v>1050</v>
      </c>
      <c r="F315" s="76">
        <f t="shared" si="35"/>
        <v>1050</v>
      </c>
    </row>
    <row r="316" spans="1:6" ht="72">
      <c r="A316" s="13" t="s">
        <v>663</v>
      </c>
      <c r="B316" s="33" t="s">
        <v>718</v>
      </c>
      <c r="C316" s="53" t="s">
        <v>719</v>
      </c>
      <c r="D316" s="76">
        <f t="shared" si="35"/>
        <v>1050</v>
      </c>
      <c r="E316" s="76">
        <f t="shared" si="35"/>
        <v>1050</v>
      </c>
      <c r="F316" s="76">
        <f t="shared" si="35"/>
        <v>1050</v>
      </c>
    </row>
    <row r="317" spans="1:6" ht="60">
      <c r="A317" s="13" t="s">
        <v>663</v>
      </c>
      <c r="B317" s="23">
        <v>123</v>
      </c>
      <c r="C317" s="52" t="s">
        <v>674</v>
      </c>
      <c r="D317" s="76">
        <v>1050</v>
      </c>
      <c r="E317" s="76">
        <v>1050</v>
      </c>
      <c r="F317" s="76">
        <v>1050</v>
      </c>
    </row>
    <row r="318" spans="1:6" ht="48">
      <c r="A318" s="13" t="s">
        <v>664</v>
      </c>
      <c r="B318" s="23"/>
      <c r="C318" s="52" t="s">
        <v>453</v>
      </c>
      <c r="D318" s="76">
        <f t="shared" ref="D318:F319" si="36">D319</f>
        <v>150</v>
      </c>
      <c r="E318" s="76">
        <f t="shared" si="36"/>
        <v>150</v>
      </c>
      <c r="F318" s="76">
        <f t="shared" si="36"/>
        <v>150</v>
      </c>
    </row>
    <row r="319" spans="1:6" ht="24">
      <c r="A319" s="13" t="s">
        <v>664</v>
      </c>
      <c r="B319" s="33" t="s">
        <v>352</v>
      </c>
      <c r="C319" s="53" t="s">
        <v>353</v>
      </c>
      <c r="D319" s="76">
        <f t="shared" si="36"/>
        <v>150</v>
      </c>
      <c r="E319" s="76">
        <f t="shared" si="36"/>
        <v>150</v>
      </c>
      <c r="F319" s="76">
        <f t="shared" si="36"/>
        <v>150</v>
      </c>
    </row>
    <row r="320" spans="1:6" ht="24">
      <c r="A320" s="13" t="s">
        <v>664</v>
      </c>
      <c r="B320" s="23" t="s">
        <v>354</v>
      </c>
      <c r="C320" s="52" t="s">
        <v>336</v>
      </c>
      <c r="D320" s="76">
        <v>150</v>
      </c>
      <c r="E320" s="76">
        <v>150</v>
      </c>
      <c r="F320" s="76">
        <v>150</v>
      </c>
    </row>
    <row r="321" spans="1:6" ht="36">
      <c r="A321" s="125" t="s">
        <v>522</v>
      </c>
      <c r="B321" s="128"/>
      <c r="C321" s="126" t="s">
        <v>142</v>
      </c>
      <c r="D321" s="127">
        <f>D322+D340</f>
        <v>3203.3910000000001</v>
      </c>
      <c r="E321" s="127">
        <f>E322+E340</f>
        <v>3160</v>
      </c>
      <c r="F321" s="127">
        <f>F322+F340</f>
        <v>3350</v>
      </c>
    </row>
    <row r="322" spans="1:6" ht="60">
      <c r="A322" s="13" t="s">
        <v>523</v>
      </c>
      <c r="B322" s="23"/>
      <c r="C322" s="52" t="s">
        <v>463</v>
      </c>
      <c r="D322" s="76">
        <f>D323+D330</f>
        <v>2109.3910000000001</v>
      </c>
      <c r="E322" s="76">
        <f>E323+E330</f>
        <v>1170</v>
      </c>
      <c r="F322" s="76">
        <f>F323+F330</f>
        <v>1170</v>
      </c>
    </row>
    <row r="323" spans="1:6" ht="36">
      <c r="A323" s="13" t="s">
        <v>525</v>
      </c>
      <c r="B323" s="23"/>
      <c r="C323" s="52" t="s">
        <v>464</v>
      </c>
      <c r="D323" s="76">
        <f>D324+D327</f>
        <v>250</v>
      </c>
      <c r="E323" s="76">
        <f>E324+E327</f>
        <v>250</v>
      </c>
      <c r="F323" s="76">
        <f>F324+F327</f>
        <v>250</v>
      </c>
    </row>
    <row r="324" spans="1:6" ht="48">
      <c r="A324" s="13" t="s">
        <v>656</v>
      </c>
      <c r="B324" s="23"/>
      <c r="C324" s="52" t="s">
        <v>413</v>
      </c>
      <c r="D324" s="76">
        <f t="shared" ref="D324:F325" si="37">D325</f>
        <v>100</v>
      </c>
      <c r="E324" s="76">
        <f t="shared" si="37"/>
        <v>100</v>
      </c>
      <c r="F324" s="76">
        <f t="shared" si="37"/>
        <v>100</v>
      </c>
    </row>
    <row r="325" spans="1:6" ht="24">
      <c r="A325" s="13" t="s">
        <v>656</v>
      </c>
      <c r="B325" s="33" t="s">
        <v>726</v>
      </c>
      <c r="C325" s="53" t="s">
        <v>15</v>
      </c>
      <c r="D325" s="76">
        <f t="shared" si="37"/>
        <v>100</v>
      </c>
      <c r="E325" s="76">
        <f t="shared" si="37"/>
        <v>100</v>
      </c>
      <c r="F325" s="76">
        <f t="shared" si="37"/>
        <v>100</v>
      </c>
    </row>
    <row r="326" spans="1:6" ht="36">
      <c r="A326" s="13" t="s">
        <v>656</v>
      </c>
      <c r="B326" s="23">
        <v>313</v>
      </c>
      <c r="C326" s="52" t="s">
        <v>236</v>
      </c>
      <c r="D326" s="76">
        <v>100</v>
      </c>
      <c r="E326" s="76">
        <v>100</v>
      </c>
      <c r="F326" s="76">
        <v>100</v>
      </c>
    </row>
    <row r="327" spans="1:6" ht="72">
      <c r="A327" s="13" t="s">
        <v>657</v>
      </c>
      <c r="B327" s="23"/>
      <c r="C327" s="52" t="s">
        <v>241</v>
      </c>
      <c r="D327" s="76">
        <f t="shared" ref="D327:F328" si="38">D328</f>
        <v>150</v>
      </c>
      <c r="E327" s="76">
        <f t="shared" si="38"/>
        <v>150</v>
      </c>
      <c r="F327" s="76">
        <f t="shared" si="38"/>
        <v>150</v>
      </c>
    </row>
    <row r="328" spans="1:6" ht="48">
      <c r="A328" s="13" t="s">
        <v>657</v>
      </c>
      <c r="B328" s="33" t="s">
        <v>398</v>
      </c>
      <c r="C328" s="53" t="s">
        <v>399</v>
      </c>
      <c r="D328" s="76">
        <f t="shared" si="38"/>
        <v>150</v>
      </c>
      <c r="E328" s="76">
        <f t="shared" si="38"/>
        <v>150</v>
      </c>
      <c r="F328" s="76">
        <f t="shared" si="38"/>
        <v>150</v>
      </c>
    </row>
    <row r="329" spans="1:6" ht="60">
      <c r="A329" s="13" t="s">
        <v>657</v>
      </c>
      <c r="B329" s="23">
        <v>631</v>
      </c>
      <c r="C329" s="52" t="s">
        <v>477</v>
      </c>
      <c r="D329" s="76">
        <v>150</v>
      </c>
      <c r="E329" s="76">
        <v>150</v>
      </c>
      <c r="F329" s="76">
        <v>150</v>
      </c>
    </row>
    <row r="330" spans="1:6" ht="108">
      <c r="A330" s="13" t="s">
        <v>524</v>
      </c>
      <c r="B330" s="23"/>
      <c r="C330" s="52" t="s">
        <v>209</v>
      </c>
      <c r="D330" s="76">
        <f>D334+D337+D331</f>
        <v>1859.3910000000001</v>
      </c>
      <c r="E330" s="76">
        <f>E334+E337</f>
        <v>920</v>
      </c>
      <c r="F330" s="76">
        <f>F334+F337</f>
        <v>920</v>
      </c>
    </row>
    <row r="331" spans="1:6" ht="48">
      <c r="A331" s="13" t="s">
        <v>764</v>
      </c>
      <c r="B331" s="23"/>
      <c r="C331" s="52" t="s">
        <v>763</v>
      </c>
      <c r="D331" s="76">
        <f>D332</f>
        <v>774.39099999999996</v>
      </c>
      <c r="E331" s="76"/>
      <c r="F331" s="76"/>
    </row>
    <row r="332" spans="1:6" ht="48">
      <c r="A332" s="13" t="s">
        <v>764</v>
      </c>
      <c r="B332" s="33" t="s">
        <v>398</v>
      </c>
      <c r="C332" s="53" t="s">
        <v>399</v>
      </c>
      <c r="D332" s="76">
        <f>D333</f>
        <v>774.39099999999996</v>
      </c>
      <c r="E332" s="76"/>
      <c r="F332" s="76"/>
    </row>
    <row r="333" spans="1:6" ht="60">
      <c r="A333" s="13" t="s">
        <v>764</v>
      </c>
      <c r="B333" s="23">
        <v>631</v>
      </c>
      <c r="C333" s="52" t="s">
        <v>477</v>
      </c>
      <c r="D333" s="76">
        <v>774.39099999999996</v>
      </c>
      <c r="E333" s="76"/>
      <c r="F333" s="76"/>
    </row>
    <row r="334" spans="1:6" ht="48">
      <c r="A334" s="13" t="s">
        <v>665</v>
      </c>
      <c r="B334" s="23"/>
      <c r="C334" s="48" t="s">
        <v>252</v>
      </c>
      <c r="D334" s="76">
        <f t="shared" ref="D334:F335" si="39">D335</f>
        <v>800</v>
      </c>
      <c r="E334" s="76">
        <f t="shared" si="39"/>
        <v>800</v>
      </c>
      <c r="F334" s="76">
        <f t="shared" si="39"/>
        <v>800</v>
      </c>
    </row>
    <row r="335" spans="1:6" ht="48">
      <c r="A335" s="13" t="s">
        <v>665</v>
      </c>
      <c r="B335" s="33" t="s">
        <v>398</v>
      </c>
      <c r="C335" s="53" t="s">
        <v>399</v>
      </c>
      <c r="D335" s="76">
        <f t="shared" si="39"/>
        <v>800</v>
      </c>
      <c r="E335" s="76">
        <f t="shared" si="39"/>
        <v>800</v>
      </c>
      <c r="F335" s="76">
        <f t="shared" si="39"/>
        <v>800</v>
      </c>
    </row>
    <row r="336" spans="1:6" ht="60">
      <c r="A336" s="13" t="s">
        <v>665</v>
      </c>
      <c r="B336" s="23">
        <v>631</v>
      </c>
      <c r="C336" s="52" t="s">
        <v>477</v>
      </c>
      <c r="D336" s="76">
        <v>800</v>
      </c>
      <c r="E336" s="76">
        <v>800</v>
      </c>
      <c r="F336" s="76">
        <v>800</v>
      </c>
    </row>
    <row r="337" spans="1:8" ht="48">
      <c r="A337" s="13" t="s">
        <v>666</v>
      </c>
      <c r="B337" s="23"/>
      <c r="C337" s="52" t="s">
        <v>555</v>
      </c>
      <c r="D337" s="76">
        <f>D338</f>
        <v>285</v>
      </c>
      <c r="E337" s="76">
        <v>120</v>
      </c>
      <c r="F337" s="76">
        <v>120</v>
      </c>
    </row>
    <row r="338" spans="1:8" ht="24">
      <c r="A338" s="13" t="s">
        <v>666</v>
      </c>
      <c r="B338" s="33" t="s">
        <v>352</v>
      </c>
      <c r="C338" s="53" t="s">
        <v>353</v>
      </c>
      <c r="D338" s="76">
        <f>D339</f>
        <v>285</v>
      </c>
      <c r="E338" s="76">
        <v>120</v>
      </c>
      <c r="F338" s="76">
        <v>120</v>
      </c>
    </row>
    <row r="339" spans="1:8" ht="24">
      <c r="A339" s="13" t="s">
        <v>666</v>
      </c>
      <c r="B339" s="23" t="s">
        <v>354</v>
      </c>
      <c r="C339" s="52" t="s">
        <v>336</v>
      </c>
      <c r="D339" s="76">
        <v>285</v>
      </c>
      <c r="E339" s="76">
        <v>120</v>
      </c>
      <c r="F339" s="76">
        <v>120</v>
      </c>
    </row>
    <row r="340" spans="1:8" ht="72">
      <c r="A340" s="13" t="s">
        <v>527</v>
      </c>
      <c r="B340" s="23"/>
      <c r="C340" s="52" t="s">
        <v>203</v>
      </c>
      <c r="D340" s="79">
        <f>D341</f>
        <v>1094</v>
      </c>
      <c r="E340" s="79">
        <f>E341</f>
        <v>1990</v>
      </c>
      <c r="F340" s="79">
        <f>F341</f>
        <v>2180</v>
      </c>
    </row>
    <row r="341" spans="1:8" ht="60">
      <c r="A341" s="13" t="s">
        <v>534</v>
      </c>
      <c r="B341" s="23"/>
      <c r="C341" s="52" t="s">
        <v>204</v>
      </c>
      <c r="D341" s="79">
        <f>D342+D345+D348+D351+D354</f>
        <v>1094</v>
      </c>
      <c r="E341" s="79">
        <f>E342+E345+E348+E351+E354</f>
        <v>1990</v>
      </c>
      <c r="F341" s="79">
        <f>F342+F345+F348+F351+F354</f>
        <v>2180</v>
      </c>
    </row>
    <row r="342" spans="1:8" ht="48">
      <c r="A342" s="13" t="s">
        <v>624</v>
      </c>
      <c r="B342" s="23"/>
      <c r="C342" s="52" t="s">
        <v>207</v>
      </c>
      <c r="D342" s="76">
        <f t="shared" ref="D342:F343" si="40">D343</f>
        <v>0</v>
      </c>
      <c r="E342" s="76">
        <f t="shared" si="40"/>
        <v>0</v>
      </c>
      <c r="F342" s="76">
        <f t="shared" si="40"/>
        <v>190</v>
      </c>
      <c r="H342" s="106">
        <v>44</v>
      </c>
    </row>
    <row r="343" spans="1:8" ht="48">
      <c r="A343" s="13" t="s">
        <v>624</v>
      </c>
      <c r="B343" s="33" t="s">
        <v>398</v>
      </c>
      <c r="C343" s="53" t="s">
        <v>399</v>
      </c>
      <c r="D343" s="76">
        <f t="shared" si="40"/>
        <v>0</v>
      </c>
      <c r="E343" s="76">
        <f t="shared" si="40"/>
        <v>0</v>
      </c>
      <c r="F343" s="76">
        <f t="shared" si="40"/>
        <v>190</v>
      </c>
    </row>
    <row r="344" spans="1:8" ht="24">
      <c r="A344" s="13" t="s">
        <v>624</v>
      </c>
      <c r="B344" s="23">
        <v>612</v>
      </c>
      <c r="C344" s="52" t="s">
        <v>705</v>
      </c>
      <c r="D344" s="76"/>
      <c r="E344" s="76"/>
      <c r="F344" s="76">
        <v>190</v>
      </c>
    </row>
    <row r="345" spans="1:8" ht="48">
      <c r="A345" s="13" t="s">
        <v>614</v>
      </c>
      <c r="B345" s="23"/>
      <c r="C345" s="52" t="s">
        <v>489</v>
      </c>
      <c r="D345" s="79">
        <f t="shared" ref="D345:F346" si="41">D346</f>
        <v>181.5</v>
      </c>
      <c r="E345" s="79">
        <f t="shared" si="41"/>
        <v>190</v>
      </c>
      <c r="F345" s="79">
        <f t="shared" si="41"/>
        <v>190</v>
      </c>
    </row>
    <row r="346" spans="1:8" ht="48">
      <c r="A346" s="13" t="s">
        <v>614</v>
      </c>
      <c r="B346" s="33" t="s">
        <v>398</v>
      </c>
      <c r="C346" s="53" t="s">
        <v>399</v>
      </c>
      <c r="D346" s="79">
        <f t="shared" si="41"/>
        <v>181.5</v>
      </c>
      <c r="E346" s="79">
        <f t="shared" si="41"/>
        <v>190</v>
      </c>
      <c r="F346" s="79">
        <f t="shared" si="41"/>
        <v>190</v>
      </c>
    </row>
    <row r="347" spans="1:8" ht="24">
      <c r="A347" s="13" t="s">
        <v>614</v>
      </c>
      <c r="B347" s="23">
        <v>612</v>
      </c>
      <c r="C347" s="52" t="s">
        <v>705</v>
      </c>
      <c r="D347" s="79">
        <v>181.5</v>
      </c>
      <c r="E347" s="79">
        <v>190</v>
      </c>
      <c r="F347" s="79">
        <v>190</v>
      </c>
    </row>
    <row r="348" spans="1:8" ht="60">
      <c r="A348" s="13" t="s">
        <v>615</v>
      </c>
      <c r="B348" s="23"/>
      <c r="C348" s="52" t="s">
        <v>206</v>
      </c>
      <c r="D348" s="79">
        <f t="shared" ref="D348:F349" si="42">D349</f>
        <v>0</v>
      </c>
      <c r="E348" s="79">
        <f t="shared" si="42"/>
        <v>900</v>
      </c>
      <c r="F348" s="79">
        <f t="shared" si="42"/>
        <v>900</v>
      </c>
    </row>
    <row r="349" spans="1:8" ht="48">
      <c r="A349" s="13" t="s">
        <v>615</v>
      </c>
      <c r="B349" s="33" t="s">
        <v>398</v>
      </c>
      <c r="C349" s="53" t="s">
        <v>399</v>
      </c>
      <c r="D349" s="79">
        <f t="shared" si="42"/>
        <v>0</v>
      </c>
      <c r="E349" s="79">
        <f t="shared" si="42"/>
        <v>900</v>
      </c>
      <c r="F349" s="79">
        <f t="shared" si="42"/>
        <v>900</v>
      </c>
    </row>
    <row r="350" spans="1:8" ht="24">
      <c r="A350" s="13" t="s">
        <v>615</v>
      </c>
      <c r="B350" s="23">
        <v>612</v>
      </c>
      <c r="C350" s="52" t="s">
        <v>705</v>
      </c>
      <c r="D350" s="79"/>
      <c r="E350" s="79">
        <v>900</v>
      </c>
      <c r="F350" s="79">
        <v>900</v>
      </c>
    </row>
    <row r="351" spans="1:8" ht="60">
      <c r="A351" s="13" t="s">
        <v>625</v>
      </c>
      <c r="B351" s="23"/>
      <c r="C351" s="52" t="s">
        <v>205</v>
      </c>
      <c r="D351" s="79">
        <f t="shared" ref="D351:F352" si="43">D352</f>
        <v>912.5</v>
      </c>
      <c r="E351" s="79">
        <f t="shared" si="43"/>
        <v>0</v>
      </c>
      <c r="F351" s="79">
        <f t="shared" si="43"/>
        <v>0</v>
      </c>
    </row>
    <row r="352" spans="1:8" ht="48">
      <c r="A352" s="13" t="s">
        <v>625</v>
      </c>
      <c r="B352" s="33" t="s">
        <v>398</v>
      </c>
      <c r="C352" s="53" t="s">
        <v>399</v>
      </c>
      <c r="D352" s="79">
        <f t="shared" si="43"/>
        <v>912.5</v>
      </c>
      <c r="E352" s="79">
        <f t="shared" si="43"/>
        <v>0</v>
      </c>
      <c r="F352" s="79">
        <f t="shared" si="43"/>
        <v>0</v>
      </c>
    </row>
    <row r="353" spans="1:6" ht="24">
      <c r="A353" s="13" t="s">
        <v>625</v>
      </c>
      <c r="B353" s="23">
        <v>612</v>
      </c>
      <c r="C353" s="52" t="s">
        <v>705</v>
      </c>
      <c r="D353" s="79">
        <v>912.5</v>
      </c>
      <c r="E353" s="79"/>
      <c r="F353" s="79"/>
    </row>
    <row r="354" spans="1:6" ht="60">
      <c r="A354" s="13" t="s">
        <v>654</v>
      </c>
      <c r="B354" s="23"/>
      <c r="C354" s="52" t="s">
        <v>208</v>
      </c>
      <c r="D354" s="76">
        <f t="shared" ref="D354:F355" si="44">D355</f>
        <v>0</v>
      </c>
      <c r="E354" s="76">
        <f t="shared" si="44"/>
        <v>900</v>
      </c>
      <c r="F354" s="76">
        <f t="shared" si="44"/>
        <v>900</v>
      </c>
    </row>
    <row r="355" spans="1:6" ht="48">
      <c r="A355" s="13" t="s">
        <v>654</v>
      </c>
      <c r="B355" s="33" t="s">
        <v>398</v>
      </c>
      <c r="C355" s="53" t="s">
        <v>399</v>
      </c>
      <c r="D355" s="76">
        <f t="shared" si="44"/>
        <v>0</v>
      </c>
      <c r="E355" s="76">
        <f t="shared" si="44"/>
        <v>900</v>
      </c>
      <c r="F355" s="76">
        <f t="shared" si="44"/>
        <v>900</v>
      </c>
    </row>
    <row r="356" spans="1:6" ht="24">
      <c r="A356" s="13" t="s">
        <v>654</v>
      </c>
      <c r="B356" s="23">
        <v>612</v>
      </c>
      <c r="C356" s="52" t="s">
        <v>705</v>
      </c>
      <c r="D356" s="76"/>
      <c r="E356" s="76">
        <v>900</v>
      </c>
      <c r="F356" s="76">
        <v>900</v>
      </c>
    </row>
    <row r="357" spans="1:6" ht="24">
      <c r="A357" s="125" t="s">
        <v>526</v>
      </c>
      <c r="B357" s="125"/>
      <c r="C357" s="126" t="s">
        <v>152</v>
      </c>
      <c r="D357" s="130">
        <f>D358+D382</f>
        <v>9662.6299999999992</v>
      </c>
      <c r="E357" s="130">
        <f>E358+E382</f>
        <v>5784.5</v>
      </c>
      <c r="F357" s="130">
        <f>F358+F382</f>
        <v>5784.5</v>
      </c>
    </row>
    <row r="358" spans="1:6" ht="60">
      <c r="A358" s="13" t="s">
        <v>699</v>
      </c>
      <c r="B358" s="13"/>
      <c r="C358" s="52" t="s">
        <v>556</v>
      </c>
      <c r="D358" s="76">
        <f>D359+D369</f>
        <v>4707.2999999999993</v>
      </c>
      <c r="E358" s="76">
        <f>E359+E369</f>
        <v>4623</v>
      </c>
      <c r="F358" s="76">
        <f>F359+F369</f>
        <v>4623</v>
      </c>
    </row>
    <row r="359" spans="1:6" ht="96">
      <c r="A359" s="13" t="s">
        <v>700</v>
      </c>
      <c r="B359" s="13"/>
      <c r="C359" s="52" t="s">
        <v>314</v>
      </c>
      <c r="D359" s="76">
        <f>D360+D363+D366</f>
        <v>749</v>
      </c>
      <c r="E359" s="76">
        <f>E360+E363+E366</f>
        <v>749</v>
      </c>
      <c r="F359" s="76">
        <f>F360+F363+F366</f>
        <v>749</v>
      </c>
    </row>
    <row r="360" spans="1:6" ht="144">
      <c r="A360" s="13" t="s">
        <v>641</v>
      </c>
      <c r="B360" s="13"/>
      <c r="C360" s="52" t="s">
        <v>420</v>
      </c>
      <c r="D360" s="76">
        <f t="shared" ref="D360:F361" si="45">D361</f>
        <v>450.5</v>
      </c>
      <c r="E360" s="76">
        <f t="shared" si="45"/>
        <v>450.5</v>
      </c>
      <c r="F360" s="76">
        <f t="shared" si="45"/>
        <v>450.5</v>
      </c>
    </row>
    <row r="361" spans="1:6" ht="48">
      <c r="A361" s="13" t="s">
        <v>641</v>
      </c>
      <c r="B361" s="36" t="s">
        <v>398</v>
      </c>
      <c r="C361" s="53" t="s">
        <v>399</v>
      </c>
      <c r="D361" s="76">
        <f t="shared" si="45"/>
        <v>450.5</v>
      </c>
      <c r="E361" s="76">
        <f t="shared" si="45"/>
        <v>450.5</v>
      </c>
      <c r="F361" s="76">
        <f t="shared" si="45"/>
        <v>450.5</v>
      </c>
    </row>
    <row r="362" spans="1:6" ht="48">
      <c r="A362" s="13" t="s">
        <v>641</v>
      </c>
      <c r="B362" s="13" t="s">
        <v>403</v>
      </c>
      <c r="C362" s="52" t="s">
        <v>404</v>
      </c>
      <c r="D362" s="76">
        <v>450.5</v>
      </c>
      <c r="E362" s="76">
        <v>450.5</v>
      </c>
      <c r="F362" s="124">
        <v>450.5</v>
      </c>
    </row>
    <row r="363" spans="1:6" ht="120">
      <c r="A363" s="13" t="s">
        <v>642</v>
      </c>
      <c r="B363" s="13"/>
      <c r="C363" s="52" t="s">
        <v>557</v>
      </c>
      <c r="D363" s="76">
        <f t="shared" ref="D363:F364" si="46">D364</f>
        <v>237</v>
      </c>
      <c r="E363" s="76">
        <f t="shared" si="46"/>
        <v>237</v>
      </c>
      <c r="F363" s="76">
        <f t="shared" si="46"/>
        <v>237</v>
      </c>
    </row>
    <row r="364" spans="1:6" ht="48">
      <c r="A364" s="13" t="s">
        <v>642</v>
      </c>
      <c r="B364" s="36" t="s">
        <v>398</v>
      </c>
      <c r="C364" s="53" t="s">
        <v>399</v>
      </c>
      <c r="D364" s="76">
        <f t="shared" si="46"/>
        <v>237</v>
      </c>
      <c r="E364" s="76">
        <f t="shared" si="46"/>
        <v>237</v>
      </c>
      <c r="F364" s="76">
        <f t="shared" si="46"/>
        <v>237</v>
      </c>
    </row>
    <row r="365" spans="1:6" ht="48">
      <c r="A365" s="13" t="s">
        <v>642</v>
      </c>
      <c r="B365" s="13" t="s">
        <v>403</v>
      </c>
      <c r="C365" s="52" t="s">
        <v>404</v>
      </c>
      <c r="D365" s="76">
        <v>237</v>
      </c>
      <c r="E365" s="76">
        <v>237</v>
      </c>
      <c r="F365" s="124">
        <v>237</v>
      </c>
    </row>
    <row r="366" spans="1:6" ht="108">
      <c r="A366" s="13" t="s">
        <v>643</v>
      </c>
      <c r="B366" s="13"/>
      <c r="C366" s="52" t="s">
        <v>675</v>
      </c>
      <c r="D366" s="76">
        <f t="shared" ref="D366:F367" si="47">D367</f>
        <v>61.5</v>
      </c>
      <c r="E366" s="76">
        <f t="shared" si="47"/>
        <v>61.5</v>
      </c>
      <c r="F366" s="76">
        <f t="shared" si="47"/>
        <v>61.5</v>
      </c>
    </row>
    <row r="367" spans="1:6" ht="48">
      <c r="A367" s="13" t="s">
        <v>643</v>
      </c>
      <c r="B367" s="36" t="s">
        <v>398</v>
      </c>
      <c r="C367" s="53" t="s">
        <v>399</v>
      </c>
      <c r="D367" s="76">
        <f t="shared" si="47"/>
        <v>61.5</v>
      </c>
      <c r="E367" s="76">
        <f t="shared" si="47"/>
        <v>61.5</v>
      </c>
      <c r="F367" s="76">
        <f t="shared" si="47"/>
        <v>61.5</v>
      </c>
    </row>
    <row r="368" spans="1:6" ht="48">
      <c r="A368" s="13" t="s">
        <v>643</v>
      </c>
      <c r="B368" s="13" t="s">
        <v>403</v>
      </c>
      <c r="C368" s="52" t="s">
        <v>404</v>
      </c>
      <c r="D368" s="76">
        <v>61.5</v>
      </c>
      <c r="E368" s="76">
        <v>61.5</v>
      </c>
      <c r="F368" s="124">
        <v>61.5</v>
      </c>
    </row>
    <row r="369" spans="1:6" ht="60">
      <c r="A369" s="13" t="s">
        <v>701</v>
      </c>
      <c r="B369" s="13"/>
      <c r="C369" s="52" t="s">
        <v>154</v>
      </c>
      <c r="D369" s="76">
        <f>D373+D370+D376+D379</f>
        <v>3958.2999999999997</v>
      </c>
      <c r="E369" s="76">
        <f>E373+E370</f>
        <v>3874</v>
      </c>
      <c r="F369" s="76">
        <f>F373+F370</f>
        <v>3874</v>
      </c>
    </row>
    <row r="370" spans="1:6" ht="24">
      <c r="A370" s="13" t="s">
        <v>584</v>
      </c>
      <c r="B370" s="13"/>
      <c r="C370" s="52" t="s">
        <v>405</v>
      </c>
      <c r="D370" s="76">
        <f t="shared" ref="D370:F371" si="48">D371</f>
        <v>420</v>
      </c>
      <c r="E370" s="76">
        <f t="shared" si="48"/>
        <v>420</v>
      </c>
      <c r="F370" s="76">
        <f t="shared" si="48"/>
        <v>420</v>
      </c>
    </row>
    <row r="371" spans="1:6" ht="48">
      <c r="A371" s="13" t="s">
        <v>584</v>
      </c>
      <c r="B371" s="36" t="s">
        <v>398</v>
      </c>
      <c r="C371" s="53" t="s">
        <v>399</v>
      </c>
      <c r="D371" s="76">
        <f t="shared" si="48"/>
        <v>420</v>
      </c>
      <c r="E371" s="76">
        <f t="shared" si="48"/>
        <v>420</v>
      </c>
      <c r="F371" s="76">
        <f t="shared" si="48"/>
        <v>420</v>
      </c>
    </row>
    <row r="372" spans="1:6" ht="48">
      <c r="A372" s="13" t="s">
        <v>584</v>
      </c>
      <c r="B372" s="13" t="s">
        <v>403</v>
      </c>
      <c r="C372" s="52" t="s">
        <v>404</v>
      </c>
      <c r="D372" s="76">
        <v>420</v>
      </c>
      <c r="E372" s="76">
        <v>420</v>
      </c>
      <c r="F372" s="76">
        <v>420</v>
      </c>
    </row>
    <row r="373" spans="1:6" ht="60">
      <c r="A373" s="13" t="s">
        <v>644</v>
      </c>
      <c r="B373" s="13"/>
      <c r="C373" s="53" t="s">
        <v>694</v>
      </c>
      <c r="D373" s="76">
        <f t="shared" ref="D373:F374" si="49">D374</f>
        <v>3454</v>
      </c>
      <c r="E373" s="76">
        <f t="shared" si="49"/>
        <v>3454</v>
      </c>
      <c r="F373" s="76">
        <f t="shared" si="49"/>
        <v>3454</v>
      </c>
    </row>
    <row r="374" spans="1:6" ht="48">
      <c r="A374" s="13" t="s">
        <v>644</v>
      </c>
      <c r="B374" s="36" t="s">
        <v>398</v>
      </c>
      <c r="C374" s="53" t="s">
        <v>399</v>
      </c>
      <c r="D374" s="76">
        <f t="shared" si="49"/>
        <v>3454</v>
      </c>
      <c r="E374" s="76">
        <f t="shared" si="49"/>
        <v>3454</v>
      </c>
      <c r="F374" s="76">
        <f t="shared" si="49"/>
        <v>3454</v>
      </c>
    </row>
    <row r="375" spans="1:6" ht="48">
      <c r="A375" s="13" t="s">
        <v>644</v>
      </c>
      <c r="B375" s="13" t="s">
        <v>403</v>
      </c>
      <c r="C375" s="52" t="s">
        <v>404</v>
      </c>
      <c r="D375" s="76">
        <v>3454</v>
      </c>
      <c r="E375" s="76">
        <v>3454</v>
      </c>
      <c r="F375" s="76">
        <v>3454</v>
      </c>
    </row>
    <row r="376" spans="1:6" ht="60">
      <c r="A376" s="13" t="s">
        <v>762</v>
      </c>
      <c r="B376" s="13"/>
      <c r="C376" s="52" t="s">
        <v>759</v>
      </c>
      <c r="D376" s="76">
        <f>D377</f>
        <v>76.599999999999994</v>
      </c>
      <c r="E376" s="76"/>
      <c r="F376" s="76"/>
    </row>
    <row r="377" spans="1:6" ht="48">
      <c r="A377" s="13" t="s">
        <v>762</v>
      </c>
      <c r="B377" s="36" t="s">
        <v>398</v>
      </c>
      <c r="C377" s="53" t="s">
        <v>399</v>
      </c>
      <c r="D377" s="76">
        <f>D378</f>
        <v>76.599999999999994</v>
      </c>
      <c r="E377" s="76"/>
      <c r="F377" s="76"/>
    </row>
    <row r="378" spans="1:6" ht="48">
      <c r="A378" s="13" t="s">
        <v>762</v>
      </c>
      <c r="B378" s="13" t="s">
        <v>403</v>
      </c>
      <c r="C378" s="52" t="s">
        <v>404</v>
      </c>
      <c r="D378" s="76">
        <v>76.599999999999994</v>
      </c>
      <c r="E378" s="76"/>
      <c r="F378" s="76"/>
    </row>
    <row r="379" spans="1:6" ht="60">
      <c r="A379" s="13" t="s">
        <v>761</v>
      </c>
      <c r="B379" s="13"/>
      <c r="C379" s="52" t="s">
        <v>760</v>
      </c>
      <c r="D379" s="76">
        <f>D380</f>
        <v>7.7</v>
      </c>
      <c r="E379" s="76"/>
      <c r="F379" s="76"/>
    </row>
    <row r="380" spans="1:6" ht="48">
      <c r="A380" s="13" t="s">
        <v>761</v>
      </c>
      <c r="B380" s="36" t="s">
        <v>398</v>
      </c>
      <c r="C380" s="53" t="s">
        <v>399</v>
      </c>
      <c r="D380" s="76">
        <f>D381</f>
        <v>7.7</v>
      </c>
      <c r="E380" s="76"/>
      <c r="F380" s="76"/>
    </row>
    <row r="381" spans="1:6" ht="48">
      <c r="A381" s="13" t="s">
        <v>761</v>
      </c>
      <c r="B381" s="13" t="s">
        <v>403</v>
      </c>
      <c r="C381" s="52" t="s">
        <v>404</v>
      </c>
      <c r="D381" s="76">
        <v>7.7</v>
      </c>
      <c r="E381" s="76"/>
      <c r="F381" s="76"/>
    </row>
    <row r="382" spans="1:6" ht="24">
      <c r="A382" s="13" t="s">
        <v>702</v>
      </c>
      <c r="B382" s="13"/>
      <c r="C382" s="52" t="s">
        <v>460</v>
      </c>
      <c r="D382" s="76">
        <f t="shared" ref="D382:F385" si="50">D383</f>
        <v>4955.33</v>
      </c>
      <c r="E382" s="76">
        <f t="shared" si="50"/>
        <v>1161.5</v>
      </c>
      <c r="F382" s="76">
        <f t="shared" si="50"/>
        <v>1161.5</v>
      </c>
    </row>
    <row r="383" spans="1:6" ht="24">
      <c r="A383" s="13" t="s">
        <v>703</v>
      </c>
      <c r="B383" s="13"/>
      <c r="C383" s="52" t="s">
        <v>155</v>
      </c>
      <c r="D383" s="76">
        <f>D384</f>
        <v>4955.33</v>
      </c>
      <c r="E383" s="76">
        <f>E384</f>
        <v>1161.5</v>
      </c>
      <c r="F383" s="76">
        <f>F384</f>
        <v>1161.5</v>
      </c>
    </row>
    <row r="384" spans="1:6" ht="24">
      <c r="A384" s="13" t="s">
        <v>32</v>
      </c>
      <c r="B384" s="13"/>
      <c r="C384" s="52" t="s">
        <v>33</v>
      </c>
      <c r="D384" s="76">
        <f t="shared" si="50"/>
        <v>4955.33</v>
      </c>
      <c r="E384" s="76">
        <f t="shared" si="50"/>
        <v>1161.5</v>
      </c>
      <c r="F384" s="76">
        <f t="shared" si="50"/>
        <v>1161.5</v>
      </c>
    </row>
    <row r="385" spans="1:6" ht="24">
      <c r="A385" s="13" t="s">
        <v>32</v>
      </c>
      <c r="B385" s="33" t="s">
        <v>726</v>
      </c>
      <c r="C385" s="53" t="s">
        <v>15</v>
      </c>
      <c r="D385" s="76">
        <f t="shared" si="50"/>
        <v>4955.33</v>
      </c>
      <c r="E385" s="76">
        <f t="shared" si="50"/>
        <v>1161.5</v>
      </c>
      <c r="F385" s="76">
        <f t="shared" si="50"/>
        <v>1161.5</v>
      </c>
    </row>
    <row r="386" spans="1:6" ht="24">
      <c r="A386" s="13" t="s">
        <v>32</v>
      </c>
      <c r="B386" s="23" t="s">
        <v>169</v>
      </c>
      <c r="C386" s="52" t="s">
        <v>170</v>
      </c>
      <c r="D386" s="76">
        <v>4955.33</v>
      </c>
      <c r="E386" s="76">
        <v>1161.5</v>
      </c>
      <c r="F386" s="76">
        <v>1161.5</v>
      </c>
    </row>
    <row r="387" spans="1:6" ht="36">
      <c r="A387" s="125" t="s">
        <v>514</v>
      </c>
      <c r="B387" s="128"/>
      <c r="C387" s="126" t="s">
        <v>437</v>
      </c>
      <c r="D387" s="127">
        <f>D388+D401</f>
        <v>7365.3</v>
      </c>
      <c r="E387" s="127">
        <f>E388+E401</f>
        <v>2575.1000000000004</v>
      </c>
      <c r="F387" s="127">
        <f>F388+F401</f>
        <v>2455.1000000000004</v>
      </c>
    </row>
    <row r="388" spans="1:6" ht="60">
      <c r="A388" s="13" t="s">
        <v>332</v>
      </c>
      <c r="B388" s="23"/>
      <c r="C388" s="52" t="s">
        <v>433</v>
      </c>
      <c r="D388" s="76">
        <f>D389+D397</f>
        <v>2158.6000000000004</v>
      </c>
      <c r="E388" s="76">
        <f>E389+E397</f>
        <v>2455.1000000000004</v>
      </c>
      <c r="F388" s="76">
        <f>F389+F397</f>
        <v>2455.1000000000004</v>
      </c>
    </row>
    <row r="389" spans="1:6" ht="84">
      <c r="A389" s="13" t="s">
        <v>333</v>
      </c>
      <c r="B389" s="23"/>
      <c r="C389" s="52" t="s">
        <v>434</v>
      </c>
      <c r="D389" s="76">
        <f>D390+D393</f>
        <v>2155.1000000000004</v>
      </c>
      <c r="E389" s="76">
        <f>E390+E393</f>
        <v>2155.1000000000004</v>
      </c>
      <c r="F389" s="76">
        <f>F390+F393</f>
        <v>2155.1000000000004</v>
      </c>
    </row>
    <row r="390" spans="1:6" ht="36">
      <c r="A390" s="13" t="s">
        <v>580</v>
      </c>
      <c r="B390" s="23"/>
      <c r="C390" s="52" t="s">
        <v>249</v>
      </c>
      <c r="D390" s="76">
        <f t="shared" ref="D390:F391" si="51">D391</f>
        <v>279</v>
      </c>
      <c r="E390" s="76">
        <f t="shared" si="51"/>
        <v>279</v>
      </c>
      <c r="F390" s="76">
        <f t="shared" si="51"/>
        <v>279</v>
      </c>
    </row>
    <row r="391" spans="1:6" ht="24">
      <c r="A391" s="13" t="s">
        <v>580</v>
      </c>
      <c r="B391" s="33" t="s">
        <v>352</v>
      </c>
      <c r="C391" s="53" t="s">
        <v>353</v>
      </c>
      <c r="D391" s="76">
        <f t="shared" si="51"/>
        <v>279</v>
      </c>
      <c r="E391" s="76">
        <f t="shared" si="51"/>
        <v>279</v>
      </c>
      <c r="F391" s="76">
        <f t="shared" si="51"/>
        <v>279</v>
      </c>
    </row>
    <row r="392" spans="1:6" ht="24">
      <c r="A392" s="13" t="s">
        <v>580</v>
      </c>
      <c r="B392" s="23" t="s">
        <v>354</v>
      </c>
      <c r="C392" s="52" t="s">
        <v>355</v>
      </c>
      <c r="D392" s="76">
        <v>279</v>
      </c>
      <c r="E392" s="76">
        <v>279</v>
      </c>
      <c r="F392" s="76">
        <v>279</v>
      </c>
    </row>
    <row r="393" spans="1:6" ht="36">
      <c r="A393" s="13" t="s">
        <v>581</v>
      </c>
      <c r="B393" s="23"/>
      <c r="C393" s="52" t="s">
        <v>315</v>
      </c>
      <c r="D393" s="76">
        <f>D394</f>
        <v>1876.1000000000001</v>
      </c>
      <c r="E393" s="76">
        <f>E394</f>
        <v>1876.1000000000001</v>
      </c>
      <c r="F393" s="76">
        <f>F394</f>
        <v>1876.1000000000001</v>
      </c>
    </row>
    <row r="394" spans="1:6" ht="72">
      <c r="A394" s="13" t="s">
        <v>581</v>
      </c>
      <c r="B394" s="33" t="s">
        <v>718</v>
      </c>
      <c r="C394" s="53" t="s">
        <v>719</v>
      </c>
      <c r="D394" s="76">
        <f>D395+D396</f>
        <v>1876.1000000000001</v>
      </c>
      <c r="E394" s="76">
        <f>E395+E396</f>
        <v>1876.1000000000001</v>
      </c>
      <c r="F394" s="76">
        <f>F395+F396</f>
        <v>1876.1000000000001</v>
      </c>
    </row>
    <row r="395" spans="1:6">
      <c r="A395" s="13" t="s">
        <v>581</v>
      </c>
      <c r="B395" s="34" t="s">
        <v>725</v>
      </c>
      <c r="C395" s="54" t="s">
        <v>52</v>
      </c>
      <c r="D395" s="76">
        <v>1440.9</v>
      </c>
      <c r="E395" s="76">
        <v>1440.9</v>
      </c>
      <c r="F395" s="76">
        <v>1440.9</v>
      </c>
    </row>
    <row r="396" spans="1:6" ht="48">
      <c r="A396" s="13" t="s">
        <v>581</v>
      </c>
      <c r="B396" s="34">
        <v>119</v>
      </c>
      <c r="C396" s="54" t="s">
        <v>466</v>
      </c>
      <c r="D396" s="76">
        <v>435.2</v>
      </c>
      <c r="E396" s="76">
        <v>435.2</v>
      </c>
      <c r="F396" s="76">
        <v>435.2</v>
      </c>
    </row>
    <row r="397" spans="1:6" ht="36">
      <c r="A397" s="13" t="s">
        <v>693</v>
      </c>
      <c r="B397" s="34"/>
      <c r="C397" s="54" t="s">
        <v>435</v>
      </c>
      <c r="D397" s="76">
        <f t="shared" ref="D397:F399" si="52">D398</f>
        <v>3.5</v>
      </c>
      <c r="E397" s="76">
        <f t="shared" si="52"/>
        <v>300</v>
      </c>
      <c r="F397" s="76">
        <f t="shared" si="52"/>
        <v>300</v>
      </c>
    </row>
    <row r="398" spans="1:6" ht="60">
      <c r="A398" s="13" t="s">
        <v>582</v>
      </c>
      <c r="B398" s="23"/>
      <c r="C398" s="54" t="s">
        <v>436</v>
      </c>
      <c r="D398" s="76">
        <f t="shared" si="52"/>
        <v>3.5</v>
      </c>
      <c r="E398" s="76">
        <f t="shared" si="52"/>
        <v>300</v>
      </c>
      <c r="F398" s="76">
        <f t="shared" si="52"/>
        <v>300</v>
      </c>
    </row>
    <row r="399" spans="1:6" ht="24">
      <c r="A399" s="13" t="s">
        <v>582</v>
      </c>
      <c r="B399" s="33" t="s">
        <v>352</v>
      </c>
      <c r="C399" s="53" t="s">
        <v>353</v>
      </c>
      <c r="D399" s="76">
        <f t="shared" si="52"/>
        <v>3.5</v>
      </c>
      <c r="E399" s="76">
        <f t="shared" si="52"/>
        <v>300</v>
      </c>
      <c r="F399" s="76">
        <f t="shared" si="52"/>
        <v>300</v>
      </c>
    </row>
    <row r="400" spans="1:6" ht="24">
      <c r="A400" s="13" t="s">
        <v>582</v>
      </c>
      <c r="B400" s="23" t="s">
        <v>354</v>
      </c>
      <c r="C400" s="52" t="s">
        <v>355</v>
      </c>
      <c r="D400" s="76">
        <v>3.5</v>
      </c>
      <c r="E400" s="76">
        <v>300</v>
      </c>
      <c r="F400" s="76">
        <v>300</v>
      </c>
    </row>
    <row r="401" spans="1:6" ht="60">
      <c r="A401" s="37" t="s">
        <v>520</v>
      </c>
      <c r="B401" s="23"/>
      <c r="C401" s="38" t="s">
        <v>345</v>
      </c>
      <c r="D401" s="76">
        <f>D402+D424</f>
        <v>5206.7</v>
      </c>
      <c r="E401" s="76">
        <f>E402+E424</f>
        <v>120</v>
      </c>
      <c r="F401" s="76">
        <f>F402+F424</f>
        <v>0</v>
      </c>
    </row>
    <row r="402" spans="1:6" ht="48">
      <c r="A402" s="13" t="s">
        <v>521</v>
      </c>
      <c r="B402" s="23"/>
      <c r="C402" s="52" t="s">
        <v>439</v>
      </c>
      <c r="D402" s="76">
        <f>D403+D406+D409+D412+D415+D418+D421</f>
        <v>5152.5</v>
      </c>
      <c r="E402" s="76">
        <f>E409</f>
        <v>0</v>
      </c>
      <c r="F402" s="76">
        <f>F409</f>
        <v>0</v>
      </c>
    </row>
    <row r="403" spans="1:6" ht="36">
      <c r="A403" s="13" t="s">
        <v>616</v>
      </c>
      <c r="B403" s="23"/>
      <c r="C403" s="52" t="s">
        <v>440</v>
      </c>
      <c r="D403" s="79">
        <f>D404</f>
        <v>87</v>
      </c>
      <c r="E403" s="76"/>
      <c r="F403" s="76"/>
    </row>
    <row r="404" spans="1:6" ht="48">
      <c r="A404" s="13" t="s">
        <v>616</v>
      </c>
      <c r="B404" s="33" t="s">
        <v>398</v>
      </c>
      <c r="C404" s="53" t="s">
        <v>399</v>
      </c>
      <c r="D404" s="79">
        <f>D405</f>
        <v>87</v>
      </c>
      <c r="E404" s="76"/>
      <c r="F404" s="76"/>
    </row>
    <row r="405" spans="1:6" ht="24">
      <c r="A405" s="13" t="s">
        <v>616</v>
      </c>
      <c r="B405" s="23">
        <v>612</v>
      </c>
      <c r="C405" s="52" t="s">
        <v>705</v>
      </c>
      <c r="D405" s="79">
        <v>87</v>
      </c>
      <c r="E405" s="76"/>
      <c r="F405" s="76"/>
    </row>
    <row r="406" spans="1:6" ht="36">
      <c r="A406" s="13" t="s">
        <v>626</v>
      </c>
      <c r="B406" s="23"/>
      <c r="C406" s="52" t="s">
        <v>346</v>
      </c>
      <c r="D406" s="79">
        <f>D407</f>
        <v>285</v>
      </c>
      <c r="E406" s="76"/>
      <c r="F406" s="76"/>
    </row>
    <row r="407" spans="1:6" ht="48">
      <c r="A407" s="13" t="s">
        <v>626</v>
      </c>
      <c r="B407" s="33" t="s">
        <v>398</v>
      </c>
      <c r="C407" s="53" t="s">
        <v>399</v>
      </c>
      <c r="D407" s="79">
        <f>D408</f>
        <v>285</v>
      </c>
      <c r="E407" s="76"/>
      <c r="F407" s="76"/>
    </row>
    <row r="408" spans="1:6" ht="24">
      <c r="A408" s="13" t="s">
        <v>626</v>
      </c>
      <c r="B408" s="23">
        <v>612</v>
      </c>
      <c r="C408" s="52" t="s">
        <v>705</v>
      </c>
      <c r="D408" s="79">
        <v>285</v>
      </c>
      <c r="E408" s="76"/>
      <c r="F408" s="76"/>
    </row>
    <row r="409" spans="1:6" ht="36">
      <c r="A409" s="13" t="s">
        <v>606</v>
      </c>
      <c r="B409" s="23"/>
      <c r="C409" s="52" t="s">
        <v>410</v>
      </c>
      <c r="D409" s="76">
        <f t="shared" ref="D409:F410" si="53">D410</f>
        <v>1230</v>
      </c>
      <c r="E409" s="76">
        <f t="shared" si="53"/>
        <v>0</v>
      </c>
      <c r="F409" s="76">
        <f t="shared" si="53"/>
        <v>0</v>
      </c>
    </row>
    <row r="410" spans="1:6" ht="48">
      <c r="A410" s="13" t="s">
        <v>606</v>
      </c>
      <c r="B410" s="33" t="s">
        <v>398</v>
      </c>
      <c r="C410" s="53" t="s">
        <v>399</v>
      </c>
      <c r="D410" s="76">
        <f t="shared" si="53"/>
        <v>1230</v>
      </c>
      <c r="E410" s="76">
        <f t="shared" si="53"/>
        <v>0</v>
      </c>
      <c r="F410" s="76">
        <f t="shared" si="53"/>
        <v>0</v>
      </c>
    </row>
    <row r="411" spans="1:6" ht="24">
      <c r="A411" s="13" t="s">
        <v>606</v>
      </c>
      <c r="B411" s="23">
        <v>612</v>
      </c>
      <c r="C411" s="52" t="s">
        <v>705</v>
      </c>
      <c r="D411" s="76">
        <v>1230</v>
      </c>
      <c r="E411" s="76"/>
      <c r="F411" s="76"/>
    </row>
    <row r="412" spans="1:6" ht="48">
      <c r="A412" s="13" t="s">
        <v>617</v>
      </c>
      <c r="B412" s="23"/>
      <c r="C412" s="52" t="s">
        <v>441</v>
      </c>
      <c r="D412" s="79">
        <f>D413</f>
        <v>105</v>
      </c>
      <c r="E412" s="76"/>
      <c r="F412" s="76"/>
    </row>
    <row r="413" spans="1:6" ht="48">
      <c r="A413" s="13" t="s">
        <v>617</v>
      </c>
      <c r="B413" s="33" t="s">
        <v>398</v>
      </c>
      <c r="C413" s="53" t="s">
        <v>399</v>
      </c>
      <c r="D413" s="79">
        <f>D414</f>
        <v>105</v>
      </c>
      <c r="E413" s="76"/>
      <c r="F413" s="76"/>
    </row>
    <row r="414" spans="1:6" ht="24">
      <c r="A414" s="13" t="s">
        <v>617</v>
      </c>
      <c r="B414" s="23">
        <v>612</v>
      </c>
      <c r="C414" s="52" t="s">
        <v>705</v>
      </c>
      <c r="D414" s="79">
        <v>105</v>
      </c>
      <c r="E414" s="76"/>
      <c r="F414" s="76"/>
    </row>
    <row r="415" spans="1:6" ht="36">
      <c r="A415" s="13" t="s">
        <v>607</v>
      </c>
      <c r="B415" s="23"/>
      <c r="C415" s="52" t="s">
        <v>347</v>
      </c>
      <c r="D415" s="76">
        <f>D416</f>
        <v>90</v>
      </c>
      <c r="E415" s="76"/>
      <c r="F415" s="76"/>
    </row>
    <row r="416" spans="1:6" ht="48">
      <c r="A416" s="13" t="s">
        <v>607</v>
      </c>
      <c r="B416" s="33" t="s">
        <v>398</v>
      </c>
      <c r="C416" s="53" t="s">
        <v>399</v>
      </c>
      <c r="D416" s="76">
        <f>D417</f>
        <v>90</v>
      </c>
      <c r="E416" s="76"/>
      <c r="F416" s="76"/>
    </row>
    <row r="417" spans="1:6" ht="24">
      <c r="A417" s="13" t="s">
        <v>607</v>
      </c>
      <c r="B417" s="23">
        <v>612</v>
      </c>
      <c r="C417" s="52" t="s">
        <v>705</v>
      </c>
      <c r="D417" s="76">
        <v>90</v>
      </c>
      <c r="E417" s="76"/>
      <c r="F417" s="76"/>
    </row>
    <row r="418" spans="1:6" ht="48">
      <c r="A418" s="13" t="s">
        <v>638</v>
      </c>
      <c r="B418" s="23"/>
      <c r="C418" s="52" t="s">
        <v>348</v>
      </c>
      <c r="D418" s="79">
        <f>D419</f>
        <v>30</v>
      </c>
      <c r="E418" s="76"/>
      <c r="F418" s="76"/>
    </row>
    <row r="419" spans="1:6" ht="48">
      <c r="A419" s="13" t="s">
        <v>638</v>
      </c>
      <c r="B419" s="33" t="s">
        <v>398</v>
      </c>
      <c r="C419" s="53" t="s">
        <v>399</v>
      </c>
      <c r="D419" s="79">
        <f>D420</f>
        <v>30</v>
      </c>
      <c r="E419" s="76"/>
      <c r="F419" s="76"/>
    </row>
    <row r="420" spans="1:6" ht="24">
      <c r="A420" s="13" t="s">
        <v>638</v>
      </c>
      <c r="B420" s="23">
        <v>612</v>
      </c>
      <c r="C420" s="52" t="s">
        <v>705</v>
      </c>
      <c r="D420" s="79">
        <v>30</v>
      </c>
      <c r="E420" s="75"/>
      <c r="F420" s="75"/>
    </row>
    <row r="421" spans="1:6" ht="48">
      <c r="A421" s="13" t="s">
        <v>618</v>
      </c>
      <c r="B421" s="23"/>
      <c r="C421" s="52" t="s">
        <v>449</v>
      </c>
      <c r="D421" s="79">
        <f>D422</f>
        <v>3325.5</v>
      </c>
      <c r="E421" s="76"/>
      <c r="F421" s="76"/>
    </row>
    <row r="422" spans="1:6" ht="48">
      <c r="A422" s="13" t="s">
        <v>618</v>
      </c>
      <c r="B422" s="33" t="s">
        <v>398</v>
      </c>
      <c r="C422" s="53" t="s">
        <v>399</v>
      </c>
      <c r="D422" s="79">
        <f>D423</f>
        <v>3325.5</v>
      </c>
      <c r="E422" s="76"/>
      <c r="F422" s="76"/>
    </row>
    <row r="423" spans="1:6" ht="24">
      <c r="A423" s="13" t="s">
        <v>618</v>
      </c>
      <c r="B423" s="23">
        <v>612</v>
      </c>
      <c r="C423" s="52" t="s">
        <v>705</v>
      </c>
      <c r="D423" s="79">
        <v>3325.5</v>
      </c>
      <c r="E423" s="76"/>
      <c r="F423" s="76"/>
    </row>
    <row r="424" spans="1:6" ht="108">
      <c r="A424" s="13" t="s">
        <v>319</v>
      </c>
      <c r="B424" s="23"/>
      <c r="C424" s="52" t="s">
        <v>462</v>
      </c>
      <c r="D424" s="76">
        <f t="shared" ref="D424:F426" si="54">D425</f>
        <v>54.2</v>
      </c>
      <c r="E424" s="76">
        <f t="shared" si="54"/>
        <v>120</v>
      </c>
      <c r="F424" s="76">
        <f t="shared" si="54"/>
        <v>0</v>
      </c>
    </row>
    <row r="425" spans="1:6" ht="36">
      <c r="A425" s="13" t="s">
        <v>583</v>
      </c>
      <c r="B425" s="23"/>
      <c r="C425" s="52" t="s">
        <v>450</v>
      </c>
      <c r="D425" s="76">
        <f t="shared" si="54"/>
        <v>54.2</v>
      </c>
      <c r="E425" s="76">
        <f t="shared" si="54"/>
        <v>120</v>
      </c>
      <c r="F425" s="76">
        <f t="shared" si="54"/>
        <v>0</v>
      </c>
    </row>
    <row r="426" spans="1:6" ht="24">
      <c r="A426" s="13" t="s">
        <v>583</v>
      </c>
      <c r="B426" s="33" t="s">
        <v>352</v>
      </c>
      <c r="C426" s="53" t="s">
        <v>353</v>
      </c>
      <c r="D426" s="76">
        <f t="shared" si="54"/>
        <v>54.2</v>
      </c>
      <c r="E426" s="76">
        <f t="shared" si="54"/>
        <v>120</v>
      </c>
      <c r="F426" s="76">
        <f t="shared" si="54"/>
        <v>0</v>
      </c>
    </row>
    <row r="427" spans="1:6" ht="24">
      <c r="A427" s="13" t="s">
        <v>583</v>
      </c>
      <c r="B427" s="23" t="s">
        <v>354</v>
      </c>
      <c r="C427" s="52" t="s">
        <v>355</v>
      </c>
      <c r="D427" s="76">
        <v>54.2</v>
      </c>
      <c r="E427" s="76">
        <v>120</v>
      </c>
      <c r="F427" s="76"/>
    </row>
    <row r="428" spans="1:6" ht="36">
      <c r="A428" s="133" t="s">
        <v>45</v>
      </c>
      <c r="B428" s="128"/>
      <c r="C428" s="126" t="s">
        <v>143</v>
      </c>
      <c r="D428" s="127">
        <f>D429</f>
        <v>1700</v>
      </c>
      <c r="E428" s="127">
        <f>E429</f>
        <v>1700</v>
      </c>
      <c r="F428" s="127">
        <f>F429</f>
        <v>1700</v>
      </c>
    </row>
    <row r="429" spans="1:6" ht="48">
      <c r="A429" s="35" t="s">
        <v>46</v>
      </c>
      <c r="B429" s="23"/>
      <c r="C429" s="52" t="s">
        <v>144</v>
      </c>
      <c r="D429" s="76">
        <f>D430+D434+D438+D445</f>
        <v>1700</v>
      </c>
      <c r="E429" s="76">
        <f>E430+E434+E438+E445</f>
        <v>1700</v>
      </c>
      <c r="F429" s="76">
        <f>F430+F434+F438+F445</f>
        <v>1700</v>
      </c>
    </row>
    <row r="430" spans="1:6" ht="36">
      <c r="A430" s="35" t="s">
        <v>148</v>
      </c>
      <c r="B430" s="23"/>
      <c r="C430" s="52" t="s">
        <v>145</v>
      </c>
      <c r="D430" s="76">
        <f>D431</f>
        <v>50</v>
      </c>
      <c r="E430" s="76">
        <f>E431</f>
        <v>50</v>
      </c>
      <c r="F430" s="76">
        <f>F431</f>
        <v>50</v>
      </c>
    </row>
    <row r="431" spans="1:6" ht="36">
      <c r="A431" s="35" t="s">
        <v>589</v>
      </c>
      <c r="B431" s="23"/>
      <c r="C431" s="52" t="s">
        <v>146</v>
      </c>
      <c r="D431" s="76">
        <v>50</v>
      </c>
      <c r="E431" s="76">
        <v>50</v>
      </c>
      <c r="F431" s="76">
        <v>50</v>
      </c>
    </row>
    <row r="432" spans="1:6" ht="24">
      <c r="A432" s="35" t="s">
        <v>589</v>
      </c>
      <c r="B432" s="33" t="s">
        <v>352</v>
      </c>
      <c r="C432" s="53" t="s">
        <v>353</v>
      </c>
      <c r="D432" s="76">
        <f>D433</f>
        <v>50</v>
      </c>
      <c r="E432" s="76">
        <f>E433</f>
        <v>50</v>
      </c>
      <c r="F432" s="76">
        <f>F433</f>
        <v>50</v>
      </c>
    </row>
    <row r="433" spans="1:6" ht="24">
      <c r="A433" s="35" t="s">
        <v>589</v>
      </c>
      <c r="B433" s="23" t="s">
        <v>354</v>
      </c>
      <c r="C433" s="52" t="s">
        <v>355</v>
      </c>
      <c r="D433" s="76">
        <v>50</v>
      </c>
      <c r="E433" s="76">
        <v>50</v>
      </c>
      <c r="F433" s="76">
        <v>50</v>
      </c>
    </row>
    <row r="434" spans="1:6" ht="24">
      <c r="A434" s="35" t="s">
        <v>47</v>
      </c>
      <c r="B434" s="23"/>
      <c r="C434" s="52" t="s">
        <v>147</v>
      </c>
      <c r="D434" s="76">
        <f t="shared" ref="D434:F436" si="55">D435</f>
        <v>50</v>
      </c>
      <c r="E434" s="76">
        <f t="shared" si="55"/>
        <v>50</v>
      </c>
      <c r="F434" s="76">
        <f t="shared" si="55"/>
        <v>50</v>
      </c>
    </row>
    <row r="435" spans="1:6" ht="24">
      <c r="A435" s="35" t="s">
        <v>590</v>
      </c>
      <c r="B435" s="23"/>
      <c r="C435" s="52" t="s">
        <v>149</v>
      </c>
      <c r="D435" s="76">
        <f t="shared" si="55"/>
        <v>50</v>
      </c>
      <c r="E435" s="76">
        <f t="shared" si="55"/>
        <v>50</v>
      </c>
      <c r="F435" s="76">
        <f t="shared" si="55"/>
        <v>50</v>
      </c>
    </row>
    <row r="436" spans="1:6" ht="24">
      <c r="A436" s="35" t="s">
        <v>590</v>
      </c>
      <c r="B436" s="33" t="s">
        <v>352</v>
      </c>
      <c r="C436" s="53" t="s">
        <v>353</v>
      </c>
      <c r="D436" s="76">
        <f t="shared" si="55"/>
        <v>50</v>
      </c>
      <c r="E436" s="76">
        <f t="shared" si="55"/>
        <v>50</v>
      </c>
      <c r="F436" s="76">
        <f t="shared" si="55"/>
        <v>50</v>
      </c>
    </row>
    <row r="437" spans="1:6" ht="24">
      <c r="A437" s="35" t="s">
        <v>590</v>
      </c>
      <c r="B437" s="23" t="s">
        <v>354</v>
      </c>
      <c r="C437" s="52" t="s">
        <v>355</v>
      </c>
      <c r="D437" s="76">
        <v>50</v>
      </c>
      <c r="E437" s="76">
        <v>50</v>
      </c>
      <c r="F437" s="76">
        <v>50</v>
      </c>
    </row>
    <row r="438" spans="1:6" ht="36">
      <c r="A438" s="35" t="s">
        <v>48</v>
      </c>
      <c r="B438" s="23"/>
      <c r="C438" s="52" t="s">
        <v>150</v>
      </c>
      <c r="D438" s="76">
        <f>D439+D442</f>
        <v>1600</v>
      </c>
      <c r="E438" s="76">
        <f>E439+E442</f>
        <v>1400</v>
      </c>
      <c r="F438" s="76">
        <f>F439+F442</f>
        <v>1400</v>
      </c>
    </row>
    <row r="439" spans="1:6" ht="60">
      <c r="A439" s="35" t="s">
        <v>591</v>
      </c>
      <c r="B439" s="23"/>
      <c r="C439" s="52" t="s">
        <v>51</v>
      </c>
      <c r="D439" s="76">
        <f t="shared" ref="D439:F440" si="56">D440</f>
        <v>400</v>
      </c>
      <c r="E439" s="76">
        <f t="shared" si="56"/>
        <v>400</v>
      </c>
      <c r="F439" s="76">
        <f t="shared" si="56"/>
        <v>400</v>
      </c>
    </row>
    <row r="440" spans="1:6">
      <c r="A440" s="35" t="s">
        <v>591</v>
      </c>
      <c r="B440" s="23" t="s">
        <v>358</v>
      </c>
      <c r="C440" s="52" t="s">
        <v>359</v>
      </c>
      <c r="D440" s="76">
        <f t="shared" si="56"/>
        <v>400</v>
      </c>
      <c r="E440" s="76">
        <f t="shared" si="56"/>
        <v>400</v>
      </c>
      <c r="F440" s="76">
        <f t="shared" si="56"/>
        <v>400</v>
      </c>
    </row>
    <row r="441" spans="1:6" ht="60">
      <c r="A441" s="35" t="s">
        <v>591</v>
      </c>
      <c r="B441" s="23">
        <v>811</v>
      </c>
      <c r="C441" s="52" t="s">
        <v>477</v>
      </c>
      <c r="D441" s="76">
        <v>400</v>
      </c>
      <c r="E441" s="76">
        <v>400</v>
      </c>
      <c r="F441" s="76">
        <v>400</v>
      </c>
    </row>
    <row r="442" spans="1:6" ht="36">
      <c r="A442" s="35" t="s">
        <v>592</v>
      </c>
      <c r="B442" s="23"/>
      <c r="C442" s="52" t="s">
        <v>151</v>
      </c>
      <c r="D442" s="76">
        <f>D444</f>
        <v>1200</v>
      </c>
      <c r="E442" s="76">
        <f>E444</f>
        <v>1000</v>
      </c>
      <c r="F442" s="76">
        <f>F444</f>
        <v>1000</v>
      </c>
    </row>
    <row r="443" spans="1:6">
      <c r="A443" s="35" t="s">
        <v>592</v>
      </c>
      <c r="B443" s="23" t="s">
        <v>358</v>
      </c>
      <c r="C443" s="52" t="s">
        <v>359</v>
      </c>
      <c r="D443" s="76">
        <f>D444</f>
        <v>1200</v>
      </c>
      <c r="E443" s="76">
        <f>E444</f>
        <v>1000</v>
      </c>
      <c r="F443" s="76">
        <f>F444</f>
        <v>1000</v>
      </c>
    </row>
    <row r="444" spans="1:6" ht="108">
      <c r="A444" s="35" t="s">
        <v>592</v>
      </c>
      <c r="B444" s="23">
        <v>812</v>
      </c>
      <c r="C444" s="52" t="s">
        <v>479</v>
      </c>
      <c r="D444" s="76">
        <v>1200</v>
      </c>
      <c r="E444" s="76">
        <v>1000</v>
      </c>
      <c r="F444" s="76">
        <v>1000</v>
      </c>
    </row>
    <row r="445" spans="1:6" ht="36">
      <c r="A445" s="35" t="s">
        <v>50</v>
      </c>
      <c r="B445" s="23"/>
      <c r="C445" s="52" t="s">
        <v>480</v>
      </c>
      <c r="D445" s="76">
        <f t="shared" ref="D445:F447" si="57">D446</f>
        <v>0</v>
      </c>
      <c r="E445" s="76">
        <f t="shared" si="57"/>
        <v>200</v>
      </c>
      <c r="F445" s="76">
        <f t="shared" si="57"/>
        <v>200</v>
      </c>
    </row>
    <row r="446" spans="1:6" ht="48">
      <c r="A446" s="35" t="s">
        <v>593</v>
      </c>
      <c r="B446" s="23"/>
      <c r="C446" s="52" t="s">
        <v>49</v>
      </c>
      <c r="D446" s="76">
        <f t="shared" si="57"/>
        <v>0</v>
      </c>
      <c r="E446" s="76">
        <f t="shared" si="57"/>
        <v>200</v>
      </c>
      <c r="F446" s="76">
        <f t="shared" si="57"/>
        <v>200</v>
      </c>
    </row>
    <row r="447" spans="1:6">
      <c r="A447" s="35" t="s">
        <v>593</v>
      </c>
      <c r="B447" s="23" t="s">
        <v>358</v>
      </c>
      <c r="C447" s="52" t="s">
        <v>359</v>
      </c>
      <c r="D447" s="76">
        <f t="shared" si="57"/>
        <v>0</v>
      </c>
      <c r="E447" s="76">
        <f t="shared" si="57"/>
        <v>200</v>
      </c>
      <c r="F447" s="76">
        <f t="shared" si="57"/>
        <v>200</v>
      </c>
    </row>
    <row r="448" spans="1:6" ht="60">
      <c r="A448" s="35" t="s">
        <v>593</v>
      </c>
      <c r="B448" s="23">
        <v>811</v>
      </c>
      <c r="C448" s="52" t="s">
        <v>477</v>
      </c>
      <c r="D448" s="76"/>
      <c r="E448" s="76">
        <v>200</v>
      </c>
      <c r="F448" s="76">
        <v>200</v>
      </c>
    </row>
    <row r="449" spans="1:6" ht="24">
      <c r="A449" s="133" t="s">
        <v>490</v>
      </c>
      <c r="B449" s="128"/>
      <c r="C449" s="126" t="s">
        <v>136</v>
      </c>
      <c r="D449" s="127">
        <f>D450</f>
        <v>1500</v>
      </c>
      <c r="E449" s="127">
        <f>E450</f>
        <v>1500</v>
      </c>
      <c r="F449" s="127">
        <f>F450</f>
        <v>1500</v>
      </c>
    </row>
    <row r="450" spans="1:6" ht="36">
      <c r="A450" s="35" t="s">
        <v>491</v>
      </c>
      <c r="B450" s="23"/>
      <c r="C450" s="52" t="s">
        <v>481</v>
      </c>
      <c r="D450" s="76">
        <f>D451+D467</f>
        <v>1500</v>
      </c>
      <c r="E450" s="76">
        <f>E451+E467</f>
        <v>1500</v>
      </c>
      <c r="F450" s="76">
        <f>F451+F467</f>
        <v>1500</v>
      </c>
    </row>
    <row r="451" spans="1:6">
      <c r="A451" s="35" t="s">
        <v>492</v>
      </c>
      <c r="B451" s="23"/>
      <c r="C451" s="52" t="s">
        <v>137</v>
      </c>
      <c r="D451" s="76">
        <f>D452+D455+D458+D464+D461</f>
        <v>1400</v>
      </c>
      <c r="E451" s="76">
        <f>E452+E455+E458+E464+E461</f>
        <v>1400</v>
      </c>
      <c r="F451" s="76">
        <f>F452+F455+F458+F464+F461</f>
        <v>1400</v>
      </c>
    </row>
    <row r="452" spans="1:6" ht="24">
      <c r="A452" s="35" t="s">
        <v>594</v>
      </c>
      <c r="B452" s="23"/>
      <c r="C452" s="52" t="s">
        <v>138</v>
      </c>
      <c r="D452" s="76">
        <f t="shared" ref="D452:F453" si="58">D453</f>
        <v>100</v>
      </c>
      <c r="E452" s="76">
        <f t="shared" si="58"/>
        <v>100</v>
      </c>
      <c r="F452" s="76">
        <f t="shared" si="58"/>
        <v>100</v>
      </c>
    </row>
    <row r="453" spans="1:6" ht="24">
      <c r="A453" s="35" t="s">
        <v>594</v>
      </c>
      <c r="B453" s="33" t="s">
        <v>352</v>
      </c>
      <c r="C453" s="53" t="s">
        <v>353</v>
      </c>
      <c r="D453" s="76">
        <f t="shared" si="58"/>
        <v>100</v>
      </c>
      <c r="E453" s="76">
        <f t="shared" si="58"/>
        <v>100</v>
      </c>
      <c r="F453" s="76">
        <f t="shared" si="58"/>
        <v>100</v>
      </c>
    </row>
    <row r="454" spans="1:6" ht="24">
      <c r="A454" s="35" t="s">
        <v>594</v>
      </c>
      <c r="B454" s="23" t="s">
        <v>354</v>
      </c>
      <c r="C454" s="52" t="s">
        <v>355</v>
      </c>
      <c r="D454" s="76">
        <v>100</v>
      </c>
      <c r="E454" s="76">
        <v>100</v>
      </c>
      <c r="F454" s="76">
        <v>100</v>
      </c>
    </row>
    <row r="455" spans="1:6" ht="36">
      <c r="A455" s="35" t="s">
        <v>595</v>
      </c>
      <c r="B455" s="23"/>
      <c r="C455" s="52" t="s">
        <v>139</v>
      </c>
      <c r="D455" s="76">
        <f t="shared" ref="D455:F456" si="59">D456</f>
        <v>50</v>
      </c>
      <c r="E455" s="76">
        <f t="shared" si="59"/>
        <v>50</v>
      </c>
      <c r="F455" s="76">
        <f t="shared" si="59"/>
        <v>50</v>
      </c>
    </row>
    <row r="456" spans="1:6" ht="24">
      <c r="A456" s="35" t="s">
        <v>595</v>
      </c>
      <c r="B456" s="33" t="s">
        <v>352</v>
      </c>
      <c r="C456" s="53" t="s">
        <v>353</v>
      </c>
      <c r="D456" s="76">
        <f t="shared" si="59"/>
        <v>50</v>
      </c>
      <c r="E456" s="76">
        <f t="shared" si="59"/>
        <v>50</v>
      </c>
      <c r="F456" s="76">
        <f t="shared" si="59"/>
        <v>50</v>
      </c>
    </row>
    <row r="457" spans="1:6" ht="24">
      <c r="A457" s="35" t="s">
        <v>595</v>
      </c>
      <c r="B457" s="23" t="s">
        <v>354</v>
      </c>
      <c r="C457" s="52" t="s">
        <v>355</v>
      </c>
      <c r="D457" s="76">
        <v>50</v>
      </c>
      <c r="E457" s="76">
        <v>50</v>
      </c>
      <c r="F457" s="76">
        <v>50</v>
      </c>
    </row>
    <row r="458" spans="1:6" ht="60">
      <c r="A458" s="35" t="s">
        <v>596</v>
      </c>
      <c r="B458" s="23"/>
      <c r="C458" s="52" t="s">
        <v>634</v>
      </c>
      <c r="D458" s="76">
        <f t="shared" ref="D458:F459" si="60">D459</f>
        <v>1000</v>
      </c>
      <c r="E458" s="76">
        <f t="shared" si="60"/>
        <v>1000</v>
      </c>
      <c r="F458" s="76">
        <f t="shared" si="60"/>
        <v>1000</v>
      </c>
    </row>
    <row r="459" spans="1:6">
      <c r="A459" s="35" t="s">
        <v>596</v>
      </c>
      <c r="B459" s="23" t="s">
        <v>358</v>
      </c>
      <c r="C459" s="52" t="s">
        <v>359</v>
      </c>
      <c r="D459" s="76">
        <f t="shared" si="60"/>
        <v>1000</v>
      </c>
      <c r="E459" s="76">
        <f t="shared" si="60"/>
        <v>1000</v>
      </c>
      <c r="F459" s="76">
        <f t="shared" si="60"/>
        <v>1000</v>
      </c>
    </row>
    <row r="460" spans="1:6" ht="108">
      <c r="A460" s="35" t="s">
        <v>596</v>
      </c>
      <c r="B460" s="23">
        <v>812</v>
      </c>
      <c r="C460" s="52" t="s">
        <v>479</v>
      </c>
      <c r="D460" s="76">
        <v>1000</v>
      </c>
      <c r="E460" s="76">
        <v>1000</v>
      </c>
      <c r="F460" s="76">
        <v>1000</v>
      </c>
    </row>
    <row r="461" spans="1:6" ht="36">
      <c r="A461" s="35" t="s">
        <v>597</v>
      </c>
      <c r="B461" s="23"/>
      <c r="C461" s="52" t="s">
        <v>391</v>
      </c>
      <c r="D461" s="76">
        <f t="shared" ref="D461:F462" si="61">D462</f>
        <v>200</v>
      </c>
      <c r="E461" s="76">
        <f t="shared" si="61"/>
        <v>200</v>
      </c>
      <c r="F461" s="76">
        <f t="shared" si="61"/>
        <v>200</v>
      </c>
    </row>
    <row r="462" spans="1:6">
      <c r="A462" s="35" t="s">
        <v>597</v>
      </c>
      <c r="B462" s="23" t="s">
        <v>358</v>
      </c>
      <c r="C462" s="52" t="s">
        <v>359</v>
      </c>
      <c r="D462" s="76">
        <f t="shared" si="61"/>
        <v>200</v>
      </c>
      <c r="E462" s="76">
        <f t="shared" si="61"/>
        <v>200</v>
      </c>
      <c r="F462" s="76">
        <f t="shared" si="61"/>
        <v>200</v>
      </c>
    </row>
    <row r="463" spans="1:6" ht="108">
      <c r="A463" s="35" t="s">
        <v>597</v>
      </c>
      <c r="B463" s="23">
        <v>812</v>
      </c>
      <c r="C463" s="52" t="s">
        <v>479</v>
      </c>
      <c r="D463" s="76">
        <v>200</v>
      </c>
      <c r="E463" s="76">
        <v>200</v>
      </c>
      <c r="F463" s="76">
        <v>200</v>
      </c>
    </row>
    <row r="464" spans="1:6" ht="24">
      <c r="A464" s="35" t="s">
        <v>598</v>
      </c>
      <c r="B464" s="23"/>
      <c r="C464" s="52" t="s">
        <v>482</v>
      </c>
      <c r="D464" s="76">
        <f t="shared" ref="D464:F465" si="62">D465</f>
        <v>50</v>
      </c>
      <c r="E464" s="76">
        <f t="shared" si="62"/>
        <v>50</v>
      </c>
      <c r="F464" s="76">
        <f t="shared" si="62"/>
        <v>50</v>
      </c>
    </row>
    <row r="465" spans="1:6" ht="24">
      <c r="A465" s="35" t="s">
        <v>598</v>
      </c>
      <c r="B465" s="33" t="s">
        <v>352</v>
      </c>
      <c r="C465" s="53" t="s">
        <v>353</v>
      </c>
      <c r="D465" s="76">
        <f t="shared" si="62"/>
        <v>50</v>
      </c>
      <c r="E465" s="76">
        <f t="shared" si="62"/>
        <v>50</v>
      </c>
      <c r="F465" s="76">
        <f t="shared" si="62"/>
        <v>50</v>
      </c>
    </row>
    <row r="466" spans="1:6" ht="24">
      <c r="A466" s="35" t="s">
        <v>598</v>
      </c>
      <c r="B466" s="23" t="s">
        <v>354</v>
      </c>
      <c r="C466" s="52" t="s">
        <v>355</v>
      </c>
      <c r="D466" s="76">
        <v>50</v>
      </c>
      <c r="E466" s="76">
        <v>50</v>
      </c>
      <c r="F466" s="76">
        <v>50</v>
      </c>
    </row>
    <row r="467" spans="1:6" ht="48">
      <c r="A467" s="35" t="s">
        <v>493</v>
      </c>
      <c r="B467" s="23"/>
      <c r="C467" s="52" t="s">
        <v>140</v>
      </c>
      <c r="D467" s="76">
        <f>D468</f>
        <v>100</v>
      </c>
      <c r="E467" s="76">
        <f t="shared" ref="E467:F469" si="63">E468</f>
        <v>100</v>
      </c>
      <c r="F467" s="76">
        <f t="shared" si="63"/>
        <v>100</v>
      </c>
    </row>
    <row r="468" spans="1:6" ht="48">
      <c r="A468" s="35" t="s">
        <v>599</v>
      </c>
      <c r="B468" s="23"/>
      <c r="C468" s="52" t="s">
        <v>141</v>
      </c>
      <c r="D468" s="76">
        <f>D469</f>
        <v>100</v>
      </c>
      <c r="E468" s="76">
        <f t="shared" si="63"/>
        <v>100</v>
      </c>
      <c r="F468" s="76">
        <f t="shared" si="63"/>
        <v>100</v>
      </c>
    </row>
    <row r="469" spans="1:6" ht="24">
      <c r="A469" s="35" t="s">
        <v>599</v>
      </c>
      <c r="B469" s="33" t="s">
        <v>352</v>
      </c>
      <c r="C469" s="53" t="s">
        <v>353</v>
      </c>
      <c r="D469" s="76">
        <f>D470</f>
        <v>100</v>
      </c>
      <c r="E469" s="76">
        <f t="shared" si="63"/>
        <v>100</v>
      </c>
      <c r="F469" s="76">
        <f t="shared" si="63"/>
        <v>100</v>
      </c>
    </row>
    <row r="470" spans="1:6" ht="24">
      <c r="A470" s="35" t="s">
        <v>599</v>
      </c>
      <c r="B470" s="23" t="s">
        <v>354</v>
      </c>
      <c r="C470" s="52" t="s">
        <v>355</v>
      </c>
      <c r="D470" s="76">
        <v>100</v>
      </c>
      <c r="E470" s="76">
        <v>100</v>
      </c>
      <c r="F470" s="76">
        <v>100</v>
      </c>
    </row>
    <row r="471" spans="1:6" ht="36">
      <c r="A471" s="133" t="s">
        <v>367</v>
      </c>
      <c r="B471" s="128"/>
      <c r="C471" s="126" t="s">
        <v>443</v>
      </c>
      <c r="D471" s="127">
        <f t="shared" ref="D471:E475" si="64">D472</f>
        <v>41653.320000000007</v>
      </c>
      <c r="E471" s="127">
        <f t="shared" si="64"/>
        <v>14099.3</v>
      </c>
      <c r="F471" s="127"/>
    </row>
    <row r="472" spans="1:6" ht="24">
      <c r="A472" s="35" t="s">
        <v>368</v>
      </c>
      <c r="B472" s="23"/>
      <c r="C472" s="52" t="s">
        <v>365</v>
      </c>
      <c r="D472" s="76">
        <f>D473+D477</f>
        <v>41653.320000000007</v>
      </c>
      <c r="E472" s="76">
        <f t="shared" si="64"/>
        <v>14099.3</v>
      </c>
      <c r="F472" s="76"/>
    </row>
    <row r="473" spans="1:6" ht="72">
      <c r="A473" s="35" t="s">
        <v>369</v>
      </c>
      <c r="B473" s="23"/>
      <c r="C473" s="52" t="s">
        <v>366</v>
      </c>
      <c r="D473" s="76">
        <f>D474</f>
        <v>2754.69</v>
      </c>
      <c r="E473" s="76">
        <f>E474</f>
        <v>14099.3</v>
      </c>
      <c r="F473" s="76"/>
    </row>
    <row r="474" spans="1:6" ht="48">
      <c r="A474" s="35" t="s">
        <v>588</v>
      </c>
      <c r="B474" s="23"/>
      <c r="C474" s="52" t="s">
        <v>373</v>
      </c>
      <c r="D474" s="76">
        <f t="shared" si="64"/>
        <v>2754.69</v>
      </c>
      <c r="E474" s="76">
        <f t="shared" si="64"/>
        <v>14099.3</v>
      </c>
      <c r="F474" s="76"/>
    </row>
    <row r="475" spans="1:6" ht="36">
      <c r="A475" s="35" t="s">
        <v>588</v>
      </c>
      <c r="B475" s="23">
        <v>400</v>
      </c>
      <c r="C475" s="52" t="s">
        <v>532</v>
      </c>
      <c r="D475" s="76">
        <f t="shared" si="64"/>
        <v>2754.69</v>
      </c>
      <c r="E475" s="76">
        <f t="shared" si="64"/>
        <v>14099.3</v>
      </c>
      <c r="F475" s="76"/>
    </row>
    <row r="476" spans="1:6" ht="48">
      <c r="A476" s="35" t="s">
        <v>588</v>
      </c>
      <c r="B476" s="23">
        <v>414</v>
      </c>
      <c r="C476" s="52" t="s">
        <v>531</v>
      </c>
      <c r="D476" s="76">
        <v>2754.69</v>
      </c>
      <c r="E476" s="76">
        <v>14099.3</v>
      </c>
      <c r="F476" s="76"/>
    </row>
    <row r="477" spans="1:6" ht="36">
      <c r="A477" s="35" t="s">
        <v>372</v>
      </c>
      <c r="B477" s="23"/>
      <c r="C477" s="52" t="s">
        <v>371</v>
      </c>
      <c r="D477" s="76">
        <f>D478+D481+D484+D487+D490+D493+D496+D502+D499</f>
        <v>38898.630000000005</v>
      </c>
      <c r="E477" s="76"/>
      <c r="F477" s="76"/>
    </row>
    <row r="478" spans="1:6" ht="36">
      <c r="A478" s="35" t="s">
        <v>3</v>
      </c>
      <c r="B478" s="23"/>
      <c r="C478" s="52" t="s">
        <v>4</v>
      </c>
      <c r="D478" s="76">
        <f>D479</f>
        <v>174.49</v>
      </c>
      <c r="E478" s="76"/>
      <c r="F478" s="76"/>
    </row>
    <row r="479" spans="1:6" ht="36">
      <c r="A479" s="35" t="s">
        <v>3</v>
      </c>
      <c r="B479" s="23">
        <v>400</v>
      </c>
      <c r="C479" s="52" t="s">
        <v>532</v>
      </c>
      <c r="D479" s="76">
        <f>D480</f>
        <v>174.49</v>
      </c>
      <c r="E479" s="76"/>
      <c r="F479" s="76"/>
    </row>
    <row r="480" spans="1:6" ht="48">
      <c r="A480" s="35" t="s">
        <v>3</v>
      </c>
      <c r="B480" s="23">
        <v>414</v>
      </c>
      <c r="C480" s="52" t="s">
        <v>531</v>
      </c>
      <c r="D480" s="76">
        <v>174.49</v>
      </c>
      <c r="E480" s="76"/>
      <c r="F480" s="76"/>
    </row>
    <row r="481" spans="1:6" ht="48">
      <c r="A481" s="35" t="s">
        <v>5</v>
      </c>
      <c r="B481" s="23"/>
      <c r="C481" s="52" t="s">
        <v>6</v>
      </c>
      <c r="D481" s="76">
        <f>D482</f>
        <v>2003.68</v>
      </c>
      <c r="E481" s="76"/>
      <c r="F481" s="76"/>
    </row>
    <row r="482" spans="1:6" ht="36">
      <c r="A482" s="35" t="s">
        <v>5</v>
      </c>
      <c r="B482" s="23">
        <v>400</v>
      </c>
      <c r="C482" s="52" t="s">
        <v>532</v>
      </c>
      <c r="D482" s="76">
        <f>D483</f>
        <v>2003.68</v>
      </c>
      <c r="E482" s="76"/>
      <c r="F482" s="76"/>
    </row>
    <row r="483" spans="1:6" ht="48">
      <c r="A483" s="35" t="s">
        <v>5</v>
      </c>
      <c r="B483" s="23">
        <v>414</v>
      </c>
      <c r="C483" s="52" t="s">
        <v>531</v>
      </c>
      <c r="D483" s="76">
        <v>2003.68</v>
      </c>
      <c r="E483" s="76"/>
      <c r="F483" s="76"/>
    </row>
    <row r="484" spans="1:6" ht="24">
      <c r="A484" s="13" t="s">
        <v>7</v>
      </c>
      <c r="B484" s="13"/>
      <c r="C484" s="52" t="s">
        <v>8</v>
      </c>
      <c r="D484" s="76">
        <f>D485</f>
        <v>1617.327</v>
      </c>
      <c r="E484" s="76"/>
      <c r="F484" s="76"/>
    </row>
    <row r="485" spans="1:6" ht="36">
      <c r="A485" s="13" t="s">
        <v>7</v>
      </c>
      <c r="B485" s="23">
        <v>400</v>
      </c>
      <c r="C485" s="52" t="s">
        <v>532</v>
      </c>
      <c r="D485" s="76">
        <f>D486</f>
        <v>1617.327</v>
      </c>
      <c r="E485" s="76"/>
      <c r="F485" s="76"/>
    </row>
    <row r="486" spans="1:6" ht="48">
      <c r="A486" s="13" t="s">
        <v>7</v>
      </c>
      <c r="B486" s="23">
        <v>414</v>
      </c>
      <c r="C486" s="52" t="s">
        <v>531</v>
      </c>
      <c r="D486" s="76">
        <v>1617.327</v>
      </c>
      <c r="E486" s="76"/>
      <c r="F486" s="76"/>
    </row>
    <row r="487" spans="1:6" ht="36">
      <c r="A487" s="35" t="s">
        <v>9</v>
      </c>
      <c r="B487" s="23"/>
      <c r="C487" s="52" t="s">
        <v>10</v>
      </c>
      <c r="D487" s="76">
        <f>D488</f>
        <v>2330</v>
      </c>
      <c r="E487" s="76"/>
      <c r="F487" s="76"/>
    </row>
    <row r="488" spans="1:6" ht="36">
      <c r="A488" s="35" t="s">
        <v>9</v>
      </c>
      <c r="B488" s="23">
        <v>400</v>
      </c>
      <c r="C488" s="52" t="s">
        <v>532</v>
      </c>
      <c r="D488" s="76">
        <f>D489</f>
        <v>2330</v>
      </c>
      <c r="E488" s="76"/>
      <c r="F488" s="76"/>
    </row>
    <row r="489" spans="1:6" ht="48">
      <c r="A489" s="35" t="s">
        <v>9</v>
      </c>
      <c r="B489" s="23">
        <v>414</v>
      </c>
      <c r="C489" s="52" t="s">
        <v>531</v>
      </c>
      <c r="D489" s="76">
        <v>2330</v>
      </c>
      <c r="E489" s="76"/>
      <c r="F489" s="76"/>
    </row>
    <row r="490" spans="1:6" ht="36">
      <c r="A490" s="35" t="s">
        <v>375</v>
      </c>
      <c r="B490" s="23"/>
      <c r="C490" s="52" t="s">
        <v>376</v>
      </c>
      <c r="D490" s="76">
        <f>D491</f>
        <v>1081.7929999999999</v>
      </c>
      <c r="E490" s="76"/>
      <c r="F490" s="76"/>
    </row>
    <row r="491" spans="1:6" ht="36">
      <c r="A491" s="35" t="s">
        <v>375</v>
      </c>
      <c r="B491" s="23">
        <v>400</v>
      </c>
      <c r="C491" s="52" t="s">
        <v>532</v>
      </c>
      <c r="D491" s="76">
        <f>D492</f>
        <v>1081.7929999999999</v>
      </c>
      <c r="E491" s="76"/>
      <c r="F491" s="76"/>
    </row>
    <row r="492" spans="1:6" ht="48">
      <c r="A492" s="35" t="s">
        <v>375</v>
      </c>
      <c r="B492" s="23">
        <v>414</v>
      </c>
      <c r="C492" s="52" t="s">
        <v>531</v>
      </c>
      <c r="D492" s="76">
        <v>1081.7929999999999</v>
      </c>
      <c r="E492" s="76"/>
      <c r="F492" s="76"/>
    </row>
    <row r="493" spans="1:6" ht="36">
      <c r="A493" s="35" t="s">
        <v>377</v>
      </c>
      <c r="B493" s="23"/>
      <c r="C493" s="52" t="s">
        <v>380</v>
      </c>
      <c r="D493" s="76">
        <f>D494</f>
        <v>3900</v>
      </c>
      <c r="E493" s="76"/>
      <c r="F493" s="76"/>
    </row>
    <row r="494" spans="1:6">
      <c r="A494" s="35" t="s">
        <v>377</v>
      </c>
      <c r="B494" s="23">
        <v>500</v>
      </c>
      <c r="C494" s="52" t="s">
        <v>407</v>
      </c>
      <c r="D494" s="76">
        <f>D495</f>
        <v>3900</v>
      </c>
      <c r="E494" s="76"/>
      <c r="F494" s="76"/>
    </row>
    <row r="495" spans="1:6">
      <c r="A495" s="35" t="s">
        <v>377</v>
      </c>
      <c r="B495" s="29" t="s">
        <v>408</v>
      </c>
      <c r="C495" s="52" t="s">
        <v>409</v>
      </c>
      <c r="D495" s="76">
        <v>3900</v>
      </c>
      <c r="E495" s="76"/>
      <c r="F495" s="76"/>
    </row>
    <row r="496" spans="1:6" ht="36">
      <c r="A496" s="35" t="s">
        <v>378</v>
      </c>
      <c r="B496" s="23"/>
      <c r="C496" s="52" t="s">
        <v>379</v>
      </c>
      <c r="D496" s="76">
        <f>D497</f>
        <v>5000</v>
      </c>
      <c r="E496" s="76"/>
      <c r="F496" s="76"/>
    </row>
    <row r="497" spans="1:6">
      <c r="A497" s="35" t="s">
        <v>378</v>
      </c>
      <c r="B497" s="23">
        <v>500</v>
      </c>
      <c r="C497" s="52" t="s">
        <v>407</v>
      </c>
      <c r="D497" s="76">
        <f>D498</f>
        <v>5000</v>
      </c>
      <c r="E497" s="76"/>
      <c r="F497" s="76"/>
    </row>
    <row r="498" spans="1:6">
      <c r="A498" s="35" t="s">
        <v>378</v>
      </c>
      <c r="B498" s="29" t="s">
        <v>408</v>
      </c>
      <c r="C498" s="52" t="s">
        <v>409</v>
      </c>
      <c r="D498" s="76">
        <v>5000</v>
      </c>
      <c r="E498" s="76"/>
      <c r="F498" s="76"/>
    </row>
    <row r="499" spans="1:6" ht="48">
      <c r="A499" s="35" t="s">
        <v>766</v>
      </c>
      <c r="B499" s="29"/>
      <c r="C499" s="147" t="s">
        <v>765</v>
      </c>
      <c r="D499" s="76">
        <f>D500</f>
        <v>10806.3</v>
      </c>
      <c r="E499" s="76"/>
      <c r="F499" s="76"/>
    </row>
    <row r="500" spans="1:6" ht="36">
      <c r="A500" s="35" t="s">
        <v>766</v>
      </c>
      <c r="B500" s="23">
        <v>400</v>
      </c>
      <c r="C500" s="52" t="s">
        <v>532</v>
      </c>
      <c r="D500" s="76">
        <f>D501</f>
        <v>10806.3</v>
      </c>
      <c r="E500" s="76"/>
      <c r="F500" s="76"/>
    </row>
    <row r="501" spans="1:6" ht="48">
      <c r="A501" s="35" t="s">
        <v>766</v>
      </c>
      <c r="B501" s="23">
        <v>414</v>
      </c>
      <c r="C501" s="52" t="s">
        <v>531</v>
      </c>
      <c r="D501" s="76">
        <v>10806.3</v>
      </c>
      <c r="E501" s="76"/>
      <c r="F501" s="76"/>
    </row>
    <row r="502" spans="1:6" ht="36">
      <c r="A502" s="35" t="s">
        <v>601</v>
      </c>
      <c r="B502" s="23"/>
      <c r="C502" s="108" t="s">
        <v>14</v>
      </c>
      <c r="D502" s="76">
        <f>D503</f>
        <v>11985.04</v>
      </c>
      <c r="E502" s="76"/>
      <c r="F502" s="76"/>
    </row>
    <row r="503" spans="1:6" ht="36">
      <c r="A503" s="35" t="s">
        <v>601</v>
      </c>
      <c r="B503" s="23">
        <v>400</v>
      </c>
      <c r="C503" s="52" t="s">
        <v>532</v>
      </c>
      <c r="D503" s="76">
        <f>D504</f>
        <v>11985.04</v>
      </c>
      <c r="E503" s="76"/>
      <c r="F503" s="76"/>
    </row>
    <row r="504" spans="1:6" ht="48">
      <c r="A504" s="35" t="s">
        <v>601</v>
      </c>
      <c r="B504" s="23">
        <v>414</v>
      </c>
      <c r="C504" s="52" t="s">
        <v>531</v>
      </c>
      <c r="D504" s="76">
        <v>11985.04</v>
      </c>
      <c r="E504" s="76"/>
      <c r="F504" s="76"/>
    </row>
    <row r="505" spans="1:6" ht="31.5">
      <c r="A505" s="27" t="s">
        <v>181</v>
      </c>
      <c r="B505" s="139"/>
      <c r="C505" s="70" t="s">
        <v>71</v>
      </c>
      <c r="D505" s="75">
        <f>D507+D510+D514+D564+D613</f>
        <v>175647.10499999998</v>
      </c>
      <c r="E505" s="75">
        <f>E507+E510+E514+E564+E613</f>
        <v>127218.428</v>
      </c>
      <c r="F505" s="75">
        <f>F507+F510+F514+F564+F613</f>
        <v>128460.258</v>
      </c>
    </row>
    <row r="506" spans="1:6" ht="24">
      <c r="A506" s="125" t="s">
        <v>234</v>
      </c>
      <c r="B506" s="125"/>
      <c r="C506" s="126" t="s">
        <v>235</v>
      </c>
      <c r="D506" s="127">
        <f>D507</f>
        <v>200</v>
      </c>
      <c r="E506" s="127">
        <f>E507</f>
        <v>200</v>
      </c>
      <c r="F506" s="127">
        <f>F507</f>
        <v>200</v>
      </c>
    </row>
    <row r="507" spans="1:6" ht="24">
      <c r="A507" s="13" t="s">
        <v>448</v>
      </c>
      <c r="B507" s="23"/>
      <c r="C507" s="52" t="s">
        <v>715</v>
      </c>
      <c r="D507" s="76">
        <f>D509</f>
        <v>200</v>
      </c>
      <c r="E507" s="76">
        <f>E509</f>
        <v>200</v>
      </c>
      <c r="F507" s="76">
        <f>F509</f>
        <v>200</v>
      </c>
    </row>
    <row r="508" spans="1:6">
      <c r="A508" s="13" t="s">
        <v>448</v>
      </c>
      <c r="B508" s="23">
        <v>800</v>
      </c>
      <c r="C508" s="52" t="s">
        <v>359</v>
      </c>
      <c r="D508" s="76">
        <v>200</v>
      </c>
      <c r="E508" s="76">
        <v>200</v>
      </c>
      <c r="F508" s="76">
        <v>200</v>
      </c>
    </row>
    <row r="509" spans="1:6">
      <c r="A509" s="13" t="s">
        <v>448</v>
      </c>
      <c r="B509" s="23" t="s">
        <v>65</v>
      </c>
      <c r="C509" s="52" t="s">
        <v>70</v>
      </c>
      <c r="D509" s="76">
        <v>200</v>
      </c>
      <c r="E509" s="76">
        <v>200</v>
      </c>
      <c r="F509" s="76">
        <v>200</v>
      </c>
    </row>
    <row r="510" spans="1:6" ht="24">
      <c r="A510" s="125" t="s">
        <v>696</v>
      </c>
      <c r="B510" s="128"/>
      <c r="C510" s="126" t="s">
        <v>697</v>
      </c>
      <c r="D510" s="127">
        <f>D511</f>
        <v>4800</v>
      </c>
      <c r="E510" s="127">
        <f>E511</f>
        <v>4800</v>
      </c>
      <c r="F510" s="127">
        <f>F511</f>
        <v>4800</v>
      </c>
    </row>
    <row r="511" spans="1:6" ht="24">
      <c r="A511" s="13" t="s">
        <v>655</v>
      </c>
      <c r="B511" s="33"/>
      <c r="C511" s="53" t="s">
        <v>698</v>
      </c>
      <c r="D511" s="76">
        <f t="shared" ref="D511:F512" si="65">D512</f>
        <v>4800</v>
      </c>
      <c r="E511" s="76">
        <f t="shared" si="65"/>
        <v>4800</v>
      </c>
      <c r="F511" s="76">
        <f t="shared" si="65"/>
        <v>4800</v>
      </c>
    </row>
    <row r="512" spans="1:6" ht="24">
      <c r="A512" s="13" t="s">
        <v>655</v>
      </c>
      <c r="B512" s="33" t="s">
        <v>726</v>
      </c>
      <c r="C512" s="53" t="s">
        <v>15</v>
      </c>
      <c r="D512" s="76">
        <f t="shared" si="65"/>
        <v>4800</v>
      </c>
      <c r="E512" s="76">
        <f t="shared" si="65"/>
        <v>4800</v>
      </c>
      <c r="F512" s="76">
        <f t="shared" si="65"/>
        <v>4800</v>
      </c>
    </row>
    <row r="513" spans="1:6" ht="24">
      <c r="A513" s="13" t="s">
        <v>655</v>
      </c>
      <c r="B513" s="23">
        <v>312</v>
      </c>
      <c r="C513" s="52" t="s">
        <v>711</v>
      </c>
      <c r="D513" s="76">
        <v>4800</v>
      </c>
      <c r="E513" s="76">
        <v>4800</v>
      </c>
      <c r="F513" s="76">
        <v>4800</v>
      </c>
    </row>
    <row r="514" spans="1:6" ht="48">
      <c r="A514" s="125" t="s">
        <v>515</v>
      </c>
      <c r="B514" s="128"/>
      <c r="C514" s="126" t="s">
        <v>516</v>
      </c>
      <c r="D514" s="127">
        <f>D515+D525+D528+D536+D539+D542+D545+D552+D555+D558+D561+D533</f>
        <v>75896.946999999986</v>
      </c>
      <c r="E514" s="127">
        <f t="shared" ref="E514:F514" si="66">E515+E525+E528+E536+E539+E542+E545+E552+E555+E558+E561+E533</f>
        <v>26277.100000000002</v>
      </c>
      <c r="F514" s="127">
        <f t="shared" si="66"/>
        <v>26069.730000000003</v>
      </c>
    </row>
    <row r="515" spans="1:6" ht="48">
      <c r="A515" s="13" t="s">
        <v>574</v>
      </c>
      <c r="B515" s="34"/>
      <c r="C515" s="58" t="s">
        <v>504</v>
      </c>
      <c r="D515" s="123">
        <f>D516+D520+D522</f>
        <v>16208.861000000003</v>
      </c>
      <c r="E515" s="123">
        <f>E516+E520+E522</f>
        <v>13070.400000000001</v>
      </c>
      <c r="F515" s="123">
        <f>F516+F520+F522</f>
        <v>13863.400000000001</v>
      </c>
    </row>
    <row r="516" spans="1:6" ht="72">
      <c r="A516" s="13" t="s">
        <v>574</v>
      </c>
      <c r="B516" s="33" t="s">
        <v>718</v>
      </c>
      <c r="C516" s="53" t="s">
        <v>719</v>
      </c>
      <c r="D516" s="123">
        <f>D517+D518+D519</f>
        <v>7884.4000000000005</v>
      </c>
      <c r="E516" s="123">
        <f>E517+E518+E519</f>
        <v>7884.4000000000005</v>
      </c>
      <c r="F516" s="123">
        <f>F517+F518+F519</f>
        <v>7884.4000000000005</v>
      </c>
    </row>
    <row r="517" spans="1:6">
      <c r="A517" s="13" t="s">
        <v>574</v>
      </c>
      <c r="B517" s="34" t="s">
        <v>725</v>
      </c>
      <c r="C517" s="54" t="s">
        <v>52</v>
      </c>
      <c r="D517" s="123">
        <v>6039.1</v>
      </c>
      <c r="E517" s="123">
        <v>6039.1</v>
      </c>
      <c r="F517" s="123">
        <v>6039.1</v>
      </c>
    </row>
    <row r="518" spans="1:6" ht="24">
      <c r="A518" s="13" t="s">
        <v>574</v>
      </c>
      <c r="B518" s="34">
        <v>112</v>
      </c>
      <c r="C518" s="54" t="s">
        <v>722</v>
      </c>
      <c r="D518" s="123">
        <v>21.6</v>
      </c>
      <c r="E518" s="123">
        <v>21.6</v>
      </c>
      <c r="F518" s="123">
        <v>21.6</v>
      </c>
    </row>
    <row r="519" spans="1:6" ht="48">
      <c r="A519" s="13" t="s">
        <v>574</v>
      </c>
      <c r="B519" s="34">
        <v>119</v>
      </c>
      <c r="C519" s="54" t="s">
        <v>466</v>
      </c>
      <c r="D519" s="123">
        <v>1823.7</v>
      </c>
      <c r="E519" s="123">
        <v>1823.7</v>
      </c>
      <c r="F519" s="123">
        <v>1823.7</v>
      </c>
    </row>
    <row r="520" spans="1:6" ht="24">
      <c r="A520" s="13" t="s">
        <v>574</v>
      </c>
      <c r="B520" s="33" t="s">
        <v>352</v>
      </c>
      <c r="C520" s="53" t="s">
        <v>353</v>
      </c>
      <c r="D520" s="123">
        <f>D521</f>
        <v>8293.3610000000008</v>
      </c>
      <c r="E520" s="123">
        <f>E521</f>
        <v>5164</v>
      </c>
      <c r="F520" s="123">
        <f>F521</f>
        <v>5957</v>
      </c>
    </row>
    <row r="521" spans="1:6" ht="24">
      <c r="A521" s="13" t="s">
        <v>574</v>
      </c>
      <c r="B521" s="23" t="s">
        <v>354</v>
      </c>
      <c r="C521" s="52" t="s">
        <v>355</v>
      </c>
      <c r="D521" s="123">
        <v>8293.3610000000008</v>
      </c>
      <c r="E521" s="123">
        <v>5164</v>
      </c>
      <c r="F521" s="123">
        <v>5957</v>
      </c>
    </row>
    <row r="522" spans="1:6">
      <c r="A522" s="13" t="s">
        <v>574</v>
      </c>
      <c r="B522" s="33" t="s">
        <v>358</v>
      </c>
      <c r="C522" s="53" t="s">
        <v>359</v>
      </c>
      <c r="D522" s="76">
        <f>D523+D524</f>
        <v>31.1</v>
      </c>
      <c r="E522" s="76">
        <f>E524</f>
        <v>22</v>
      </c>
      <c r="F522" s="76">
        <f>F524</f>
        <v>22</v>
      </c>
    </row>
    <row r="523" spans="1:6" ht="24">
      <c r="A523" s="13" t="s">
        <v>574</v>
      </c>
      <c r="B523" s="33">
        <v>851</v>
      </c>
      <c r="C523" s="53" t="s">
        <v>754</v>
      </c>
      <c r="D523" s="76">
        <v>9.1</v>
      </c>
      <c r="E523" s="76"/>
      <c r="F523" s="76"/>
    </row>
    <row r="524" spans="1:6" ht="24">
      <c r="A524" s="13" t="s">
        <v>574</v>
      </c>
      <c r="B524" s="23" t="s">
        <v>723</v>
      </c>
      <c r="C524" s="54" t="s">
        <v>724</v>
      </c>
      <c r="D524" s="76">
        <v>22</v>
      </c>
      <c r="E524" s="76">
        <v>22</v>
      </c>
      <c r="F524" s="76">
        <v>22</v>
      </c>
    </row>
    <row r="525" spans="1:6" ht="48">
      <c r="A525" s="13" t="s">
        <v>575</v>
      </c>
      <c r="B525" s="23"/>
      <c r="C525" s="52" t="s">
        <v>517</v>
      </c>
      <c r="D525" s="83">
        <f t="shared" ref="D525:F526" si="67">D526</f>
        <v>425.87</v>
      </c>
      <c r="E525" s="83">
        <f t="shared" si="67"/>
        <v>500</v>
      </c>
      <c r="F525" s="83">
        <f t="shared" si="67"/>
        <v>500</v>
      </c>
    </row>
    <row r="526" spans="1:6" ht="24">
      <c r="A526" s="13" t="s">
        <v>575</v>
      </c>
      <c r="B526" s="33" t="s">
        <v>352</v>
      </c>
      <c r="C526" s="53" t="s">
        <v>353</v>
      </c>
      <c r="D526" s="83">
        <f t="shared" si="67"/>
        <v>425.87</v>
      </c>
      <c r="E526" s="83">
        <f t="shared" si="67"/>
        <v>500</v>
      </c>
      <c r="F526" s="83">
        <f t="shared" si="67"/>
        <v>500</v>
      </c>
    </row>
    <row r="527" spans="1:6" ht="24">
      <c r="A527" s="13" t="s">
        <v>575</v>
      </c>
      <c r="B527" s="23" t="s">
        <v>354</v>
      </c>
      <c r="C527" s="52" t="s">
        <v>336</v>
      </c>
      <c r="D527" s="83">
        <v>425.87</v>
      </c>
      <c r="E527" s="83">
        <v>500</v>
      </c>
      <c r="F527" s="83">
        <v>500</v>
      </c>
    </row>
    <row r="528" spans="1:6" ht="24">
      <c r="A528" s="13" t="s">
        <v>668</v>
      </c>
      <c r="B528" s="23"/>
      <c r="C528" s="52" t="s">
        <v>518</v>
      </c>
      <c r="D528" s="83">
        <f>D529+D531</f>
        <v>28631.5</v>
      </c>
      <c r="E528" s="83">
        <f>E529+E531</f>
        <v>1084</v>
      </c>
      <c r="F528" s="83">
        <f>F529+F531</f>
        <v>1084</v>
      </c>
    </row>
    <row r="529" spans="1:6" ht="24">
      <c r="A529" s="13" t="s">
        <v>668</v>
      </c>
      <c r="B529" s="33" t="s">
        <v>352</v>
      </c>
      <c r="C529" s="53" t="s">
        <v>353</v>
      </c>
      <c r="D529" s="83">
        <f>D530</f>
        <v>1631.5</v>
      </c>
      <c r="E529" s="83">
        <f>E530</f>
        <v>1084</v>
      </c>
      <c r="F529" s="83">
        <f>F530</f>
        <v>1084</v>
      </c>
    </row>
    <row r="530" spans="1:6" ht="24">
      <c r="A530" s="13" t="s">
        <v>668</v>
      </c>
      <c r="B530" s="23" t="s">
        <v>354</v>
      </c>
      <c r="C530" s="52" t="s">
        <v>336</v>
      </c>
      <c r="D530" s="83">
        <v>1631.5</v>
      </c>
      <c r="E530" s="83">
        <v>1084</v>
      </c>
      <c r="F530" s="83">
        <v>1084</v>
      </c>
    </row>
    <row r="531" spans="1:6">
      <c r="A531" s="13" t="s">
        <v>668</v>
      </c>
      <c r="B531" s="33" t="s">
        <v>358</v>
      </c>
      <c r="C531" s="53" t="s">
        <v>359</v>
      </c>
      <c r="D531" s="76">
        <f>D532</f>
        <v>27000</v>
      </c>
      <c r="E531" s="76">
        <f>E532</f>
        <v>0</v>
      </c>
      <c r="F531" s="76">
        <f>F532</f>
        <v>0</v>
      </c>
    </row>
    <row r="532" spans="1:6" ht="36">
      <c r="A532" s="13" t="s">
        <v>668</v>
      </c>
      <c r="B532" s="23">
        <v>831</v>
      </c>
      <c r="C532" s="52" t="s">
        <v>710</v>
      </c>
      <c r="D532" s="76">
        <v>27000</v>
      </c>
      <c r="E532" s="76"/>
      <c r="F532" s="76"/>
    </row>
    <row r="533" spans="1:6" ht="36">
      <c r="A533" s="13" t="s">
        <v>600</v>
      </c>
      <c r="B533" s="13"/>
      <c r="C533" s="52" t="s">
        <v>519</v>
      </c>
      <c r="D533" s="76">
        <f t="shared" ref="D533:F534" si="68">D534</f>
        <v>674.4</v>
      </c>
      <c r="E533" s="76">
        <f t="shared" si="68"/>
        <v>1500</v>
      </c>
      <c r="F533" s="76">
        <f t="shared" si="68"/>
        <v>500</v>
      </c>
    </row>
    <row r="534" spans="1:6" ht="24">
      <c r="A534" s="13" t="s">
        <v>600</v>
      </c>
      <c r="B534" s="33" t="s">
        <v>352</v>
      </c>
      <c r="C534" s="53" t="s">
        <v>353</v>
      </c>
      <c r="D534" s="76">
        <f t="shared" si="68"/>
        <v>674.4</v>
      </c>
      <c r="E534" s="76">
        <f t="shared" si="68"/>
        <v>1500</v>
      </c>
      <c r="F534" s="76">
        <f t="shared" si="68"/>
        <v>500</v>
      </c>
    </row>
    <row r="535" spans="1:6" ht="24">
      <c r="A535" s="13" t="s">
        <v>600</v>
      </c>
      <c r="B535" s="23" t="s">
        <v>354</v>
      </c>
      <c r="C535" s="52" t="s">
        <v>336</v>
      </c>
      <c r="D535" s="76">
        <v>674.4</v>
      </c>
      <c r="E535" s="76">
        <v>1500</v>
      </c>
      <c r="F535" s="76">
        <v>500</v>
      </c>
    </row>
    <row r="536" spans="1:6" ht="36">
      <c r="A536" s="13" t="s">
        <v>2</v>
      </c>
      <c r="B536" s="23"/>
      <c r="C536" s="52" t="s">
        <v>393</v>
      </c>
      <c r="D536" s="76">
        <f>D537</f>
        <v>126.9</v>
      </c>
      <c r="E536" s="76"/>
      <c r="F536" s="76"/>
    </row>
    <row r="537" spans="1:6" ht="24">
      <c r="A537" s="13" t="s">
        <v>2</v>
      </c>
      <c r="B537" s="33" t="s">
        <v>352</v>
      </c>
      <c r="C537" s="53" t="s">
        <v>353</v>
      </c>
      <c r="D537" s="76">
        <f>D538</f>
        <v>126.9</v>
      </c>
      <c r="E537" s="76"/>
      <c r="F537" s="76"/>
    </row>
    <row r="538" spans="1:6" ht="24">
      <c r="A538" s="13" t="s">
        <v>2</v>
      </c>
      <c r="B538" s="23" t="s">
        <v>354</v>
      </c>
      <c r="C538" s="52" t="s">
        <v>336</v>
      </c>
      <c r="D538" s="76">
        <v>126.9</v>
      </c>
      <c r="E538" s="76"/>
      <c r="F538" s="76"/>
    </row>
    <row r="539" spans="1:6" ht="24">
      <c r="A539" s="13" t="s">
        <v>750</v>
      </c>
      <c r="B539" s="23"/>
      <c r="C539" s="52" t="s">
        <v>0</v>
      </c>
      <c r="D539" s="76">
        <f t="shared" ref="D539:F540" si="69">D540</f>
        <v>17.329999999999998</v>
      </c>
      <c r="E539" s="76">
        <f t="shared" si="69"/>
        <v>23</v>
      </c>
      <c r="F539" s="76">
        <f t="shared" si="69"/>
        <v>22.63</v>
      </c>
    </row>
    <row r="540" spans="1:6" ht="24">
      <c r="A540" s="13" t="s">
        <v>750</v>
      </c>
      <c r="B540" s="23" t="s">
        <v>748</v>
      </c>
      <c r="C540" s="52" t="s">
        <v>1</v>
      </c>
      <c r="D540" s="76">
        <f t="shared" si="69"/>
        <v>17.329999999999998</v>
      </c>
      <c r="E540" s="76">
        <f t="shared" si="69"/>
        <v>23</v>
      </c>
      <c r="F540" s="76">
        <f t="shared" si="69"/>
        <v>22.63</v>
      </c>
    </row>
    <row r="541" spans="1:6">
      <c r="A541" s="13" t="s">
        <v>750</v>
      </c>
      <c r="B541" s="23">
        <v>730</v>
      </c>
      <c r="C541" s="52" t="s">
        <v>749</v>
      </c>
      <c r="D541" s="76">
        <v>17.329999999999998</v>
      </c>
      <c r="E541" s="76">
        <v>23</v>
      </c>
      <c r="F541" s="76">
        <v>22.63</v>
      </c>
    </row>
    <row r="542" spans="1:6" ht="36">
      <c r="A542" s="13" t="s">
        <v>577</v>
      </c>
      <c r="B542" s="13"/>
      <c r="C542" s="52" t="s">
        <v>473</v>
      </c>
      <c r="D542" s="76">
        <f>D543</f>
        <v>10087.766</v>
      </c>
      <c r="E542" s="76"/>
      <c r="F542" s="76"/>
    </row>
    <row r="543" spans="1:6" ht="36">
      <c r="A543" s="13" t="s">
        <v>577</v>
      </c>
      <c r="B543" s="23">
        <v>400</v>
      </c>
      <c r="C543" s="52" t="s">
        <v>532</v>
      </c>
      <c r="D543" s="76">
        <f>D544</f>
        <v>10087.766</v>
      </c>
      <c r="E543" s="76"/>
      <c r="F543" s="76"/>
    </row>
    <row r="544" spans="1:6" ht="48">
      <c r="A544" s="13" t="s">
        <v>577</v>
      </c>
      <c r="B544" s="23">
        <v>412</v>
      </c>
      <c r="C544" s="52" t="s">
        <v>240</v>
      </c>
      <c r="D544" s="76">
        <v>10087.766</v>
      </c>
      <c r="E544" s="76"/>
      <c r="F544" s="76"/>
    </row>
    <row r="545" spans="1:6" ht="24">
      <c r="A545" s="13" t="s">
        <v>576</v>
      </c>
      <c r="B545" s="34"/>
      <c r="C545" s="58" t="s">
        <v>502</v>
      </c>
      <c r="D545" s="76">
        <f>D546+D550</f>
        <v>10079.200000000001</v>
      </c>
      <c r="E545" s="76">
        <f>E546+E550</f>
        <v>10099.700000000001</v>
      </c>
      <c r="F545" s="76">
        <f>F546+F550</f>
        <v>10099.700000000001</v>
      </c>
    </row>
    <row r="546" spans="1:6" ht="72">
      <c r="A546" s="13" t="s">
        <v>576</v>
      </c>
      <c r="B546" s="33" t="s">
        <v>718</v>
      </c>
      <c r="C546" s="53" t="s">
        <v>719</v>
      </c>
      <c r="D546" s="76">
        <f>D547+D548+D549</f>
        <v>9651.2000000000007</v>
      </c>
      <c r="E546" s="76">
        <f>E547+E548+E549</f>
        <v>9651.2000000000007</v>
      </c>
      <c r="F546" s="76">
        <f>F547+F548+F549</f>
        <v>9651.2000000000007</v>
      </c>
    </row>
    <row r="547" spans="1:6">
      <c r="A547" s="13" t="s">
        <v>576</v>
      </c>
      <c r="B547" s="34" t="s">
        <v>725</v>
      </c>
      <c r="C547" s="54" t="s">
        <v>52</v>
      </c>
      <c r="D547" s="76">
        <v>5912.6</v>
      </c>
      <c r="E547" s="76">
        <v>5912.6</v>
      </c>
      <c r="F547" s="76">
        <v>5912.6</v>
      </c>
    </row>
    <row r="548" spans="1:6" ht="24">
      <c r="A548" s="13" t="s">
        <v>576</v>
      </c>
      <c r="B548" s="34">
        <v>112</v>
      </c>
      <c r="C548" s="54" t="s">
        <v>722</v>
      </c>
      <c r="D548" s="76">
        <v>1500</v>
      </c>
      <c r="E548" s="76">
        <v>1500</v>
      </c>
      <c r="F548" s="76">
        <v>1500</v>
      </c>
    </row>
    <row r="549" spans="1:6" ht="48">
      <c r="A549" s="13" t="s">
        <v>576</v>
      </c>
      <c r="B549" s="34">
        <v>119</v>
      </c>
      <c r="C549" s="54" t="s">
        <v>466</v>
      </c>
      <c r="D549" s="76">
        <v>2238.6</v>
      </c>
      <c r="E549" s="76">
        <v>2238.6</v>
      </c>
      <c r="F549" s="76">
        <v>2238.6</v>
      </c>
    </row>
    <row r="550" spans="1:6" ht="24">
      <c r="A550" s="13" t="s">
        <v>576</v>
      </c>
      <c r="B550" s="33" t="s">
        <v>352</v>
      </c>
      <c r="C550" s="53" t="s">
        <v>353</v>
      </c>
      <c r="D550" s="76">
        <f>D551</f>
        <v>428</v>
      </c>
      <c r="E550" s="76">
        <f>E551</f>
        <v>448.5</v>
      </c>
      <c r="F550" s="76">
        <f>F551</f>
        <v>448.5</v>
      </c>
    </row>
    <row r="551" spans="1:6" ht="24">
      <c r="A551" s="13" t="s">
        <v>576</v>
      </c>
      <c r="B551" s="23" t="s">
        <v>354</v>
      </c>
      <c r="C551" s="52" t="s">
        <v>355</v>
      </c>
      <c r="D551" s="76">
        <v>428</v>
      </c>
      <c r="E551" s="76">
        <v>448.5</v>
      </c>
      <c r="F551" s="76">
        <v>448.5</v>
      </c>
    </row>
    <row r="552" spans="1:6" ht="24">
      <c r="A552" s="107">
        <v>9940020170</v>
      </c>
      <c r="B552" s="107"/>
      <c r="C552" s="38" t="s">
        <v>459</v>
      </c>
      <c r="D552" s="76">
        <f>D553</f>
        <v>3581</v>
      </c>
      <c r="E552" s="76"/>
      <c r="F552" s="76"/>
    </row>
    <row r="553" spans="1:6" ht="24">
      <c r="A553" s="107">
        <v>9940020170</v>
      </c>
      <c r="B553" s="33" t="s">
        <v>352</v>
      </c>
      <c r="C553" s="53" t="s">
        <v>353</v>
      </c>
      <c r="D553" s="76">
        <f>D554</f>
        <v>3581</v>
      </c>
      <c r="E553" s="76"/>
      <c r="F553" s="76"/>
    </row>
    <row r="554" spans="1:6" ht="24">
      <c r="A554" s="107">
        <v>9940020170</v>
      </c>
      <c r="B554" s="23" t="s">
        <v>354</v>
      </c>
      <c r="C554" s="52" t="s">
        <v>336</v>
      </c>
      <c r="D554" s="76">
        <v>3581</v>
      </c>
      <c r="E554" s="76"/>
      <c r="F554" s="76"/>
    </row>
    <row r="555" spans="1:6" s="2" customFormat="1" ht="36">
      <c r="A555" s="30" t="s">
        <v>667</v>
      </c>
      <c r="B555" s="23"/>
      <c r="C555" s="52" t="s">
        <v>248</v>
      </c>
      <c r="D555" s="76">
        <f>D556</f>
        <v>300</v>
      </c>
      <c r="E555" s="76"/>
      <c r="F555" s="76"/>
    </row>
    <row r="556" spans="1:6" s="2" customFormat="1">
      <c r="A556" s="30" t="s">
        <v>667</v>
      </c>
      <c r="B556" s="23">
        <v>500</v>
      </c>
      <c r="C556" s="52" t="s">
        <v>407</v>
      </c>
      <c r="D556" s="76">
        <f>D557</f>
        <v>300</v>
      </c>
      <c r="E556" s="76"/>
      <c r="F556" s="76"/>
    </row>
    <row r="557" spans="1:6" s="2" customFormat="1">
      <c r="A557" s="30" t="s">
        <v>667</v>
      </c>
      <c r="B557" s="29" t="s">
        <v>408</v>
      </c>
      <c r="C557" s="52" t="s">
        <v>409</v>
      </c>
      <c r="D557" s="82">
        <v>300</v>
      </c>
      <c r="E557" s="76"/>
      <c r="F557" s="76"/>
    </row>
    <row r="558" spans="1:6" s="2" customFormat="1" ht="60">
      <c r="A558" s="13" t="s">
        <v>11</v>
      </c>
      <c r="B558" s="30"/>
      <c r="C558" s="147" t="s">
        <v>12</v>
      </c>
      <c r="D558" s="76">
        <f>D559</f>
        <v>5555.62</v>
      </c>
      <c r="E558" s="76"/>
      <c r="F558" s="76"/>
    </row>
    <row r="559" spans="1:6" s="2" customFormat="1">
      <c r="A559" s="13" t="s">
        <v>11</v>
      </c>
      <c r="B559" s="23" t="s">
        <v>358</v>
      </c>
      <c r="C559" s="52" t="s">
        <v>359</v>
      </c>
      <c r="D559" s="76">
        <f>D560</f>
        <v>5555.62</v>
      </c>
      <c r="E559" s="76"/>
      <c r="F559" s="76"/>
    </row>
    <row r="560" spans="1:6" s="2" customFormat="1" ht="60">
      <c r="A560" s="13" t="s">
        <v>11</v>
      </c>
      <c r="B560" s="23">
        <v>814</v>
      </c>
      <c r="C560" s="52" t="s">
        <v>13</v>
      </c>
      <c r="D560" s="76">
        <v>5555.62</v>
      </c>
      <c r="E560" s="76"/>
      <c r="F560" s="76"/>
    </row>
    <row r="561" spans="1:8" s="2" customFormat="1" ht="24">
      <c r="A561" s="107">
        <v>9940020810</v>
      </c>
      <c r="B561" s="13"/>
      <c r="C561" s="108" t="s">
        <v>472</v>
      </c>
      <c r="D561" s="76">
        <f>D563</f>
        <v>208.5</v>
      </c>
      <c r="E561" s="76"/>
      <c r="F561" s="76"/>
    </row>
    <row r="562" spans="1:8" s="2" customFormat="1" ht="24">
      <c r="A562" s="107">
        <v>9940020810</v>
      </c>
      <c r="B562" s="33" t="s">
        <v>352</v>
      </c>
      <c r="C562" s="53" t="s">
        <v>353</v>
      </c>
      <c r="D562" s="76">
        <f>D563</f>
        <v>208.5</v>
      </c>
      <c r="E562" s="76"/>
      <c r="F562" s="76"/>
    </row>
    <row r="563" spans="1:8" s="2" customFormat="1" ht="24">
      <c r="A563" s="107">
        <v>9940020810</v>
      </c>
      <c r="B563" s="23" t="s">
        <v>354</v>
      </c>
      <c r="C563" s="52" t="s">
        <v>355</v>
      </c>
      <c r="D563" s="76">
        <v>208.5</v>
      </c>
      <c r="E563" s="76"/>
      <c r="F563" s="76"/>
    </row>
    <row r="564" spans="1:8" s="2" customFormat="1" ht="36">
      <c r="A564" s="125" t="s">
        <v>539</v>
      </c>
      <c r="B564" s="125"/>
      <c r="C564" s="126" t="s">
        <v>72</v>
      </c>
      <c r="D564" s="127">
        <f>D565+D572+D578+D581+D584+D590+D597+D600+D610+D607</f>
        <v>40461.952999999994</v>
      </c>
      <c r="E564" s="127">
        <f>E565+E572+E578+E590+E597+E600+E607+E581+E584+E610</f>
        <v>42164.127999999997</v>
      </c>
      <c r="F564" s="127">
        <f>F565+F572+F578+F590+F597+F600+F607+F581+F584+F610</f>
        <v>43613.328000000001</v>
      </c>
      <c r="G564" s="115"/>
      <c r="H564" s="116"/>
    </row>
    <row r="565" spans="1:8" s="2" customFormat="1" ht="60">
      <c r="A565" s="35" t="s">
        <v>648</v>
      </c>
      <c r="B565" s="77"/>
      <c r="C565" s="59" t="s">
        <v>233</v>
      </c>
      <c r="D565" s="76">
        <f>D566+D570</f>
        <v>661.2</v>
      </c>
      <c r="E565" s="76">
        <f>E566+E570</f>
        <v>661.2</v>
      </c>
      <c r="F565" s="76">
        <f>F566+F570</f>
        <v>661.2</v>
      </c>
    </row>
    <row r="566" spans="1:8" s="2" customFormat="1" ht="72">
      <c r="A566" s="35" t="s">
        <v>648</v>
      </c>
      <c r="B566" s="33" t="s">
        <v>718</v>
      </c>
      <c r="C566" s="53" t="s">
        <v>719</v>
      </c>
      <c r="D566" s="76">
        <f>D567+D568+D569</f>
        <v>623.1</v>
      </c>
      <c r="E566" s="76">
        <f>E567+E568+E569</f>
        <v>623.1</v>
      </c>
      <c r="F566" s="76">
        <f>F567+F568+F569</f>
        <v>623.1</v>
      </c>
    </row>
    <row r="567" spans="1:8" s="2" customFormat="1" ht="24">
      <c r="A567" s="35" t="s">
        <v>648</v>
      </c>
      <c r="B567" s="34" t="s">
        <v>720</v>
      </c>
      <c r="C567" s="54" t="s">
        <v>228</v>
      </c>
      <c r="D567" s="76">
        <v>367.6</v>
      </c>
      <c r="E567" s="76">
        <v>367.6</v>
      </c>
      <c r="F567" s="76">
        <v>367.6</v>
      </c>
    </row>
    <row r="568" spans="1:8" s="2" customFormat="1" ht="24">
      <c r="A568" s="35" t="s">
        <v>648</v>
      </c>
      <c r="B568" s="34" t="s">
        <v>721</v>
      </c>
      <c r="C568" s="54" t="s">
        <v>722</v>
      </c>
      <c r="D568" s="76">
        <v>111</v>
      </c>
      <c r="E568" s="76">
        <v>111</v>
      </c>
      <c r="F568" s="76">
        <v>111</v>
      </c>
    </row>
    <row r="569" spans="1:8" s="2" customFormat="1" ht="48">
      <c r="A569" s="35" t="s">
        <v>648</v>
      </c>
      <c r="B569" s="34">
        <v>129</v>
      </c>
      <c r="C569" s="54" t="s">
        <v>230</v>
      </c>
      <c r="D569" s="76">
        <v>144.5</v>
      </c>
      <c r="E569" s="76">
        <v>144.5</v>
      </c>
      <c r="F569" s="76">
        <v>144.5</v>
      </c>
    </row>
    <row r="570" spans="1:8" s="2" customFormat="1" ht="24">
      <c r="A570" s="35" t="s">
        <v>648</v>
      </c>
      <c r="B570" s="33" t="s">
        <v>352</v>
      </c>
      <c r="C570" s="53" t="s">
        <v>353</v>
      </c>
      <c r="D570" s="76">
        <f>D571</f>
        <v>38.1</v>
      </c>
      <c r="E570" s="76">
        <f>E571</f>
        <v>38.1</v>
      </c>
      <c r="F570" s="76">
        <f>F571</f>
        <v>38.1</v>
      </c>
    </row>
    <row r="571" spans="1:8" s="2" customFormat="1" ht="24">
      <c r="A571" s="35" t="s">
        <v>648</v>
      </c>
      <c r="B571" s="23" t="s">
        <v>354</v>
      </c>
      <c r="C571" s="52" t="s">
        <v>355</v>
      </c>
      <c r="D571" s="76">
        <v>38.1</v>
      </c>
      <c r="E571" s="76">
        <v>38.1</v>
      </c>
      <c r="F571" s="76">
        <v>38.1</v>
      </c>
    </row>
    <row r="572" spans="1:8" s="2" customFormat="1" ht="84">
      <c r="A572" s="35" t="s">
        <v>578</v>
      </c>
      <c r="B572" s="77"/>
      <c r="C572" s="59" t="s">
        <v>311</v>
      </c>
      <c r="D572" s="76">
        <f>D576+D573</f>
        <v>264</v>
      </c>
      <c r="E572" s="76">
        <f>E576+E573</f>
        <v>264</v>
      </c>
      <c r="F572" s="76">
        <f>F576+F573</f>
        <v>264</v>
      </c>
    </row>
    <row r="573" spans="1:8" s="2" customFormat="1" ht="72">
      <c r="A573" s="35" t="s">
        <v>578</v>
      </c>
      <c r="B573" s="33" t="s">
        <v>718</v>
      </c>
      <c r="C573" s="53" t="s">
        <v>719</v>
      </c>
      <c r="D573" s="76">
        <f>D574+D575</f>
        <v>229</v>
      </c>
      <c r="E573" s="76">
        <f>E574+E575</f>
        <v>229</v>
      </c>
      <c r="F573" s="76">
        <f>F574+F575</f>
        <v>229</v>
      </c>
    </row>
    <row r="574" spans="1:8" s="2" customFormat="1" ht="24">
      <c r="A574" s="35" t="s">
        <v>578</v>
      </c>
      <c r="B574" s="34" t="s">
        <v>720</v>
      </c>
      <c r="C574" s="54" t="s">
        <v>228</v>
      </c>
      <c r="D574" s="76">
        <v>172</v>
      </c>
      <c r="E574" s="76">
        <v>172</v>
      </c>
      <c r="F574" s="76">
        <v>172</v>
      </c>
    </row>
    <row r="575" spans="1:8" s="2" customFormat="1" ht="48">
      <c r="A575" s="35" t="s">
        <v>578</v>
      </c>
      <c r="B575" s="34">
        <v>129</v>
      </c>
      <c r="C575" s="54" t="s">
        <v>230</v>
      </c>
      <c r="D575" s="76">
        <v>57</v>
      </c>
      <c r="E575" s="76">
        <v>57</v>
      </c>
      <c r="F575" s="76">
        <v>57</v>
      </c>
    </row>
    <row r="576" spans="1:8" s="2" customFormat="1" ht="24">
      <c r="A576" s="35" t="s">
        <v>578</v>
      </c>
      <c r="B576" s="33" t="s">
        <v>352</v>
      </c>
      <c r="C576" s="53" t="s">
        <v>353</v>
      </c>
      <c r="D576" s="76">
        <f>D577</f>
        <v>35</v>
      </c>
      <c r="E576" s="76">
        <f>E577</f>
        <v>35</v>
      </c>
      <c r="F576" s="76">
        <f>F577</f>
        <v>35</v>
      </c>
    </row>
    <row r="577" spans="1:7" s="2" customFormat="1" ht="24">
      <c r="A577" s="35" t="s">
        <v>578</v>
      </c>
      <c r="B577" s="23" t="s">
        <v>354</v>
      </c>
      <c r="C577" s="52" t="s">
        <v>336</v>
      </c>
      <c r="D577" s="76">
        <v>35</v>
      </c>
      <c r="E577" s="76">
        <v>35</v>
      </c>
      <c r="F577" s="76">
        <v>35</v>
      </c>
    </row>
    <row r="578" spans="1:7" s="2" customFormat="1" ht="120">
      <c r="A578" s="35" t="s">
        <v>585</v>
      </c>
      <c r="B578" s="77"/>
      <c r="C578" s="58" t="s">
        <v>257</v>
      </c>
      <c r="D578" s="76">
        <f t="shared" ref="D578:F579" si="70">D579</f>
        <v>1695.3</v>
      </c>
      <c r="E578" s="76">
        <f t="shared" si="70"/>
        <v>1695.3</v>
      </c>
      <c r="F578" s="76">
        <f t="shared" si="70"/>
        <v>1695.3</v>
      </c>
    </row>
    <row r="579" spans="1:7" s="2" customFormat="1" ht="24">
      <c r="A579" s="35" t="s">
        <v>585</v>
      </c>
      <c r="B579" s="33" t="s">
        <v>352</v>
      </c>
      <c r="C579" s="53" t="s">
        <v>353</v>
      </c>
      <c r="D579" s="76">
        <f t="shared" si="70"/>
        <v>1695.3</v>
      </c>
      <c r="E579" s="76">
        <f t="shared" si="70"/>
        <v>1695.3</v>
      </c>
      <c r="F579" s="76">
        <f t="shared" si="70"/>
        <v>1695.3</v>
      </c>
    </row>
    <row r="580" spans="1:7" s="2" customFormat="1" ht="24">
      <c r="A580" s="35" t="s">
        <v>585</v>
      </c>
      <c r="B580" s="23" t="s">
        <v>354</v>
      </c>
      <c r="C580" s="52" t="s">
        <v>355</v>
      </c>
      <c r="D580" s="76">
        <v>1695.3</v>
      </c>
      <c r="E580" s="76">
        <v>1695.3</v>
      </c>
      <c r="F580" s="76">
        <v>1695.3</v>
      </c>
    </row>
    <row r="581" spans="1:7" s="2" customFormat="1" ht="96">
      <c r="A581" s="13" t="s">
        <v>658</v>
      </c>
      <c r="B581" s="23"/>
      <c r="C581" s="52" t="s">
        <v>179</v>
      </c>
      <c r="D581" s="76">
        <f t="shared" ref="D581:F582" si="71">D582</f>
        <v>11106</v>
      </c>
      <c r="E581" s="76">
        <f t="shared" si="71"/>
        <v>11106</v>
      </c>
      <c r="F581" s="76">
        <f t="shared" si="71"/>
        <v>11106</v>
      </c>
    </row>
    <row r="582" spans="1:7" s="2" customFormat="1" ht="24">
      <c r="A582" s="13" t="s">
        <v>658</v>
      </c>
      <c r="B582" s="33" t="s">
        <v>726</v>
      </c>
      <c r="C582" s="53" t="s">
        <v>15</v>
      </c>
      <c r="D582" s="76">
        <f t="shared" si="71"/>
        <v>11106</v>
      </c>
      <c r="E582" s="76">
        <f t="shared" si="71"/>
        <v>11106</v>
      </c>
      <c r="F582" s="76">
        <f t="shared" si="71"/>
        <v>11106</v>
      </c>
    </row>
    <row r="583" spans="1:7" s="2" customFormat="1" ht="36">
      <c r="A583" s="13" t="s">
        <v>658</v>
      </c>
      <c r="B583" s="23">
        <v>313</v>
      </c>
      <c r="C583" s="52" t="s">
        <v>67</v>
      </c>
      <c r="D583" s="76">
        <v>11106</v>
      </c>
      <c r="E583" s="76">
        <v>11106</v>
      </c>
      <c r="F583" s="76">
        <v>11106</v>
      </c>
      <c r="G583" s="9"/>
    </row>
    <row r="584" spans="1:7" s="2" customFormat="1" ht="48">
      <c r="A584" s="13" t="s">
        <v>573</v>
      </c>
      <c r="B584" s="23"/>
      <c r="C584" s="52" t="s">
        <v>423</v>
      </c>
      <c r="D584" s="76">
        <f>D585+D588</f>
        <v>2477.5610000000001</v>
      </c>
      <c r="E584" s="76">
        <f>E585+E588</f>
        <v>1828.4</v>
      </c>
      <c r="F584" s="76">
        <f>F585+F588</f>
        <v>1886.5</v>
      </c>
    </row>
    <row r="585" spans="1:7" s="2" customFormat="1" ht="72">
      <c r="A585" s="13" t="s">
        <v>573</v>
      </c>
      <c r="B585" s="33" t="s">
        <v>718</v>
      </c>
      <c r="C585" s="53" t="s">
        <v>719</v>
      </c>
      <c r="D585" s="76">
        <f>D586+D587</f>
        <v>1607.5610000000001</v>
      </c>
      <c r="E585" s="76">
        <f>E586+E587</f>
        <v>924.2</v>
      </c>
      <c r="F585" s="76">
        <f>F586+F587</f>
        <v>924.2</v>
      </c>
    </row>
    <row r="586" spans="1:7" s="2" customFormat="1" ht="24">
      <c r="A586" s="13" t="s">
        <v>573</v>
      </c>
      <c r="B586" s="34" t="s">
        <v>721</v>
      </c>
      <c r="C586" s="54" t="s">
        <v>722</v>
      </c>
      <c r="D586" s="76">
        <v>1258.7550000000001</v>
      </c>
      <c r="E586" s="76">
        <v>733.9</v>
      </c>
      <c r="F586" s="76">
        <v>733.9</v>
      </c>
    </row>
    <row r="587" spans="1:7" s="2" customFormat="1" ht="48">
      <c r="A587" s="13" t="s">
        <v>573</v>
      </c>
      <c r="B587" s="34">
        <v>129</v>
      </c>
      <c r="C587" s="54" t="s">
        <v>230</v>
      </c>
      <c r="D587" s="76">
        <v>348.80599999999998</v>
      </c>
      <c r="E587" s="76">
        <v>190.3</v>
      </c>
      <c r="F587" s="76">
        <v>190.3</v>
      </c>
    </row>
    <row r="588" spans="1:7" ht="24">
      <c r="A588" s="13" t="s">
        <v>573</v>
      </c>
      <c r="B588" s="33" t="s">
        <v>352</v>
      </c>
      <c r="C588" s="53" t="s">
        <v>353</v>
      </c>
      <c r="D588" s="76">
        <f>D589</f>
        <v>870</v>
      </c>
      <c r="E588" s="76">
        <f>E589</f>
        <v>904.2</v>
      </c>
      <c r="F588" s="76">
        <f>F589</f>
        <v>962.3</v>
      </c>
    </row>
    <row r="589" spans="1:7" ht="24">
      <c r="A589" s="13" t="s">
        <v>573</v>
      </c>
      <c r="B589" s="23" t="s">
        <v>354</v>
      </c>
      <c r="C589" s="52" t="s">
        <v>336</v>
      </c>
      <c r="D589" s="76">
        <v>870</v>
      </c>
      <c r="E589" s="76">
        <v>904.2</v>
      </c>
      <c r="F589" s="76">
        <v>962.3</v>
      </c>
    </row>
    <row r="590" spans="1:7" ht="60">
      <c r="A590" s="23">
        <v>9950040680</v>
      </c>
      <c r="B590" s="23"/>
      <c r="C590" s="108" t="s">
        <v>457</v>
      </c>
      <c r="D590" s="76">
        <f>D591+D595</f>
        <v>1090.0920000000001</v>
      </c>
      <c r="E590" s="76">
        <f>E591+E595</f>
        <v>880.02800000000002</v>
      </c>
      <c r="F590" s="76">
        <f>F591+F595</f>
        <v>880.02800000000002</v>
      </c>
    </row>
    <row r="591" spans="1:7" ht="72">
      <c r="A591" s="23">
        <v>9950040680</v>
      </c>
      <c r="B591" s="33" t="s">
        <v>718</v>
      </c>
      <c r="C591" s="53" t="s">
        <v>719</v>
      </c>
      <c r="D591" s="76">
        <f>D592+D594+D593</f>
        <v>1043.3440000000001</v>
      </c>
      <c r="E591" s="76">
        <f>E592+E594</f>
        <v>833.28</v>
      </c>
      <c r="F591" s="76">
        <f>F592+F594</f>
        <v>833.28</v>
      </c>
    </row>
    <row r="592" spans="1:7" ht="24">
      <c r="A592" s="23">
        <v>9950040680</v>
      </c>
      <c r="B592" s="34" t="s">
        <v>720</v>
      </c>
      <c r="C592" s="54" t="s">
        <v>228</v>
      </c>
      <c r="D592" s="76">
        <v>758.3</v>
      </c>
      <c r="E592" s="76">
        <v>640</v>
      </c>
      <c r="F592" s="76">
        <v>640</v>
      </c>
    </row>
    <row r="593" spans="1:6" ht="24">
      <c r="A593" s="23">
        <v>9950040680</v>
      </c>
      <c r="B593" s="34" t="s">
        <v>721</v>
      </c>
      <c r="C593" s="54" t="s">
        <v>722</v>
      </c>
      <c r="D593" s="76">
        <v>45.015999999999998</v>
      </c>
      <c r="E593" s="76"/>
      <c r="F593" s="76"/>
    </row>
    <row r="594" spans="1:6" ht="48">
      <c r="A594" s="23">
        <v>9950040680</v>
      </c>
      <c r="B594" s="34">
        <v>129</v>
      </c>
      <c r="C594" s="54" t="s">
        <v>230</v>
      </c>
      <c r="D594" s="76">
        <v>240.02799999999999</v>
      </c>
      <c r="E594" s="76">
        <v>193.28</v>
      </c>
      <c r="F594" s="76">
        <v>193.28</v>
      </c>
    </row>
    <row r="595" spans="1:6" ht="24">
      <c r="A595" s="23">
        <v>9950040680</v>
      </c>
      <c r="B595" s="33" t="s">
        <v>352</v>
      </c>
      <c r="C595" s="53" t="s">
        <v>353</v>
      </c>
      <c r="D595" s="76">
        <f>D596</f>
        <v>46.747999999999998</v>
      </c>
      <c r="E595" s="76">
        <f>E596</f>
        <v>46.747999999999998</v>
      </c>
      <c r="F595" s="76">
        <f>F596</f>
        <v>46.747999999999998</v>
      </c>
    </row>
    <row r="596" spans="1:6" ht="24">
      <c r="A596" s="23">
        <v>9950040680</v>
      </c>
      <c r="B596" s="23" t="s">
        <v>354</v>
      </c>
      <c r="C596" s="52" t="s">
        <v>336</v>
      </c>
      <c r="D596" s="76">
        <v>46.747999999999998</v>
      </c>
      <c r="E596" s="76">
        <v>46.747999999999998</v>
      </c>
      <c r="F596" s="76">
        <v>46.747999999999998</v>
      </c>
    </row>
    <row r="597" spans="1:6" ht="60">
      <c r="A597" s="107">
        <v>9950051200</v>
      </c>
      <c r="B597" s="34"/>
      <c r="C597" s="38" t="s">
        <v>474</v>
      </c>
      <c r="D597" s="109">
        <f t="shared" ref="D597:F598" si="72">D598</f>
        <v>103.6</v>
      </c>
      <c r="E597" s="109">
        <f t="shared" si="72"/>
        <v>6.9</v>
      </c>
      <c r="F597" s="109">
        <f t="shared" si="72"/>
        <v>11.1</v>
      </c>
    </row>
    <row r="598" spans="1:6" ht="24">
      <c r="A598" s="107">
        <v>9950051200</v>
      </c>
      <c r="B598" s="33" t="s">
        <v>352</v>
      </c>
      <c r="C598" s="53" t="s">
        <v>353</v>
      </c>
      <c r="D598" s="109">
        <f t="shared" si="72"/>
        <v>103.6</v>
      </c>
      <c r="E598" s="109">
        <f t="shared" si="72"/>
        <v>6.9</v>
      </c>
      <c r="F598" s="109">
        <f t="shared" si="72"/>
        <v>11.1</v>
      </c>
    </row>
    <row r="599" spans="1:6" ht="24">
      <c r="A599" s="107">
        <v>9950051200</v>
      </c>
      <c r="B599" s="23" t="s">
        <v>354</v>
      </c>
      <c r="C599" s="52" t="s">
        <v>336</v>
      </c>
      <c r="D599" s="109">
        <v>103.6</v>
      </c>
      <c r="E599" s="76">
        <v>6.9</v>
      </c>
      <c r="F599" s="76">
        <v>11.1</v>
      </c>
    </row>
    <row r="600" spans="1:6" ht="48">
      <c r="A600" s="13" t="s">
        <v>579</v>
      </c>
      <c r="B600" s="13"/>
      <c r="C600" s="58" t="s">
        <v>442</v>
      </c>
      <c r="D600" s="76">
        <f>D601+D605</f>
        <v>2488</v>
      </c>
      <c r="E600" s="76">
        <f>E601+E605</f>
        <v>2574.1</v>
      </c>
      <c r="F600" s="76">
        <f>F601+F605</f>
        <v>2675</v>
      </c>
    </row>
    <row r="601" spans="1:6" ht="72">
      <c r="A601" s="13" t="s">
        <v>579</v>
      </c>
      <c r="B601" s="33" t="s">
        <v>718</v>
      </c>
      <c r="C601" s="53" t="s">
        <v>719</v>
      </c>
      <c r="D601" s="76">
        <f>D602+D604+D603</f>
        <v>1757.1</v>
      </c>
      <c r="E601" s="76">
        <f>E602+E604+E603</f>
        <v>1757.1</v>
      </c>
      <c r="F601" s="76">
        <f>F602+F604+F603</f>
        <v>1757.1</v>
      </c>
    </row>
    <row r="602" spans="1:6" ht="24">
      <c r="A602" s="13" t="s">
        <v>579</v>
      </c>
      <c r="B602" s="34" t="s">
        <v>720</v>
      </c>
      <c r="C602" s="54" t="s">
        <v>228</v>
      </c>
      <c r="D602" s="76">
        <v>1349.1</v>
      </c>
      <c r="E602" s="76">
        <v>1349.1</v>
      </c>
      <c r="F602" s="76">
        <v>1349.1</v>
      </c>
    </row>
    <row r="603" spans="1:6" ht="36">
      <c r="A603" s="13" t="s">
        <v>579</v>
      </c>
      <c r="B603" s="34" t="s">
        <v>721</v>
      </c>
      <c r="C603" s="54" t="s">
        <v>229</v>
      </c>
      <c r="D603" s="76">
        <v>0.6</v>
      </c>
      <c r="E603" s="76">
        <v>0.6</v>
      </c>
      <c r="F603" s="76">
        <v>0.6</v>
      </c>
    </row>
    <row r="604" spans="1:6" ht="48">
      <c r="A604" s="13" t="s">
        <v>579</v>
      </c>
      <c r="B604" s="34">
        <v>129</v>
      </c>
      <c r="C604" s="54" t="s">
        <v>230</v>
      </c>
      <c r="D604" s="76">
        <v>407.4</v>
      </c>
      <c r="E604" s="76">
        <v>407.4</v>
      </c>
      <c r="F604" s="76">
        <v>407.4</v>
      </c>
    </row>
    <row r="605" spans="1:6" ht="24">
      <c r="A605" s="13" t="s">
        <v>579</v>
      </c>
      <c r="B605" s="33" t="s">
        <v>352</v>
      </c>
      <c r="C605" s="53" t="s">
        <v>353</v>
      </c>
      <c r="D605" s="76">
        <f>D606</f>
        <v>730.9</v>
      </c>
      <c r="E605" s="76">
        <f>E606</f>
        <v>817</v>
      </c>
      <c r="F605" s="76">
        <f>F606</f>
        <v>917.9</v>
      </c>
    </row>
    <row r="606" spans="1:6" ht="24">
      <c r="A606" s="13" t="s">
        <v>579</v>
      </c>
      <c r="B606" s="23" t="s">
        <v>354</v>
      </c>
      <c r="C606" s="52" t="s">
        <v>336</v>
      </c>
      <c r="D606" s="76">
        <v>730.9</v>
      </c>
      <c r="E606" s="76">
        <v>817</v>
      </c>
      <c r="F606" s="76">
        <v>917.9</v>
      </c>
    </row>
    <row r="607" spans="1:6" ht="72">
      <c r="A607" s="35" t="s">
        <v>660</v>
      </c>
      <c r="B607" s="77"/>
      <c r="C607" s="58" t="s">
        <v>316</v>
      </c>
      <c r="D607" s="76">
        <f t="shared" ref="D607:F608" si="73">D608</f>
        <v>6430.1</v>
      </c>
      <c r="E607" s="76">
        <f t="shared" si="73"/>
        <v>7716</v>
      </c>
      <c r="F607" s="76">
        <f t="shared" si="73"/>
        <v>7716.1</v>
      </c>
    </row>
    <row r="608" spans="1:6" ht="36">
      <c r="A608" s="35" t="s">
        <v>660</v>
      </c>
      <c r="B608" s="33">
        <v>400</v>
      </c>
      <c r="C608" s="53" t="s">
        <v>258</v>
      </c>
      <c r="D608" s="76">
        <f t="shared" si="73"/>
        <v>6430.1</v>
      </c>
      <c r="E608" s="76">
        <f t="shared" si="73"/>
        <v>7716</v>
      </c>
      <c r="F608" s="76">
        <f t="shared" si="73"/>
        <v>7716.1</v>
      </c>
    </row>
    <row r="609" spans="1:6" ht="48">
      <c r="A609" s="35" t="s">
        <v>660</v>
      </c>
      <c r="B609" s="23">
        <v>412</v>
      </c>
      <c r="C609" s="52" t="s">
        <v>240</v>
      </c>
      <c r="D609" s="76">
        <v>6430.1</v>
      </c>
      <c r="E609" s="76">
        <v>7716</v>
      </c>
      <c r="F609" s="76">
        <v>7716.1</v>
      </c>
    </row>
    <row r="610" spans="1:6" ht="84">
      <c r="A610" s="35" t="s">
        <v>87</v>
      </c>
      <c r="B610" s="77"/>
      <c r="C610" s="58" t="s">
        <v>88</v>
      </c>
      <c r="D610" s="76">
        <f t="shared" ref="D610:F611" si="74">D611</f>
        <v>14146.1</v>
      </c>
      <c r="E610" s="76">
        <f t="shared" si="74"/>
        <v>15432.2</v>
      </c>
      <c r="F610" s="76">
        <f t="shared" si="74"/>
        <v>16718.099999999999</v>
      </c>
    </row>
    <row r="611" spans="1:6" ht="36">
      <c r="A611" s="35" t="s">
        <v>87</v>
      </c>
      <c r="B611" s="33">
        <v>400</v>
      </c>
      <c r="C611" s="53" t="s">
        <v>258</v>
      </c>
      <c r="D611" s="76">
        <f t="shared" si="74"/>
        <v>14146.1</v>
      </c>
      <c r="E611" s="76">
        <f t="shared" si="74"/>
        <v>15432.2</v>
      </c>
      <c r="F611" s="76">
        <f t="shared" si="74"/>
        <v>16718.099999999999</v>
      </c>
    </row>
    <row r="612" spans="1:6" ht="48">
      <c r="A612" s="35" t="s">
        <v>87</v>
      </c>
      <c r="B612" s="23">
        <v>412</v>
      </c>
      <c r="C612" s="52" t="s">
        <v>240</v>
      </c>
      <c r="D612" s="76">
        <v>14146.1</v>
      </c>
      <c r="E612" s="76">
        <v>15432.2</v>
      </c>
      <c r="F612" s="124">
        <v>16718.099999999999</v>
      </c>
    </row>
    <row r="613" spans="1:6" ht="36">
      <c r="A613" s="125" t="s">
        <v>180</v>
      </c>
      <c r="B613" s="128"/>
      <c r="C613" s="126" t="s">
        <v>68</v>
      </c>
      <c r="D613" s="130">
        <f>D614+D619+D628+D637+D642+D651+D656</f>
        <v>54288.205000000009</v>
      </c>
      <c r="E613" s="130">
        <f>E614+E619+E628+E637+E642+E651+E656</f>
        <v>53777.2</v>
      </c>
      <c r="F613" s="130">
        <f>F614+F619+F628+F637+F642+F651+F656</f>
        <v>53777.2</v>
      </c>
    </row>
    <row r="614" spans="1:6">
      <c r="A614" s="13" t="s">
        <v>570</v>
      </c>
      <c r="B614" s="23"/>
      <c r="C614" s="52" t="s">
        <v>187</v>
      </c>
      <c r="D614" s="76">
        <f>D615</f>
        <v>1911.3</v>
      </c>
      <c r="E614" s="76">
        <f>E615</f>
        <v>1714</v>
      </c>
      <c r="F614" s="76">
        <f>F615</f>
        <v>1714</v>
      </c>
    </row>
    <row r="615" spans="1:6" ht="72">
      <c r="A615" s="13" t="s">
        <v>570</v>
      </c>
      <c r="B615" s="33" t="s">
        <v>718</v>
      </c>
      <c r="C615" s="53" t="s">
        <v>719</v>
      </c>
      <c r="D615" s="76">
        <f>D616+D617+D618</f>
        <v>1911.3</v>
      </c>
      <c r="E615" s="76">
        <f>E616+E617+E618</f>
        <v>1714</v>
      </c>
      <c r="F615" s="76">
        <f>F616+F617+F618</f>
        <v>1714</v>
      </c>
    </row>
    <row r="616" spans="1:6" ht="24">
      <c r="A616" s="13" t="s">
        <v>570</v>
      </c>
      <c r="B616" s="34" t="s">
        <v>720</v>
      </c>
      <c r="C616" s="54" t="s">
        <v>228</v>
      </c>
      <c r="D616" s="76">
        <v>1093</v>
      </c>
      <c r="E616" s="76">
        <v>942</v>
      </c>
      <c r="F616" s="76">
        <v>942</v>
      </c>
    </row>
    <row r="617" spans="1:6" ht="36">
      <c r="A617" s="13" t="s">
        <v>570</v>
      </c>
      <c r="B617" s="34" t="s">
        <v>721</v>
      </c>
      <c r="C617" s="54" t="s">
        <v>229</v>
      </c>
      <c r="D617" s="76">
        <v>375</v>
      </c>
      <c r="E617" s="76">
        <v>375</v>
      </c>
      <c r="F617" s="76">
        <v>375</v>
      </c>
    </row>
    <row r="618" spans="1:6" ht="48">
      <c r="A618" s="13" t="s">
        <v>570</v>
      </c>
      <c r="B618" s="34">
        <v>129</v>
      </c>
      <c r="C618" s="54" t="s">
        <v>230</v>
      </c>
      <c r="D618" s="76">
        <v>443.3</v>
      </c>
      <c r="E618" s="76">
        <v>397</v>
      </c>
      <c r="F618" s="76">
        <v>397</v>
      </c>
    </row>
    <row r="619" spans="1:6" ht="36">
      <c r="A619" s="13" t="s">
        <v>571</v>
      </c>
      <c r="B619" s="23"/>
      <c r="C619" s="52" t="s">
        <v>714</v>
      </c>
      <c r="D619" s="76">
        <f>D620+D624+D626</f>
        <v>2036</v>
      </c>
      <c r="E619" s="76">
        <f>E620+E624+E626</f>
        <v>1785</v>
      </c>
      <c r="F619" s="76">
        <f>F620+F624+F626</f>
        <v>1785</v>
      </c>
    </row>
    <row r="620" spans="1:6" ht="72">
      <c r="A620" s="13" t="s">
        <v>571</v>
      </c>
      <c r="B620" s="33" t="s">
        <v>718</v>
      </c>
      <c r="C620" s="53" t="s">
        <v>719</v>
      </c>
      <c r="D620" s="76">
        <f>D621+D622+D623</f>
        <v>1994</v>
      </c>
      <c r="E620" s="76">
        <f>E621+E622+E623</f>
        <v>1743</v>
      </c>
      <c r="F620" s="76">
        <f>F621+F622+F623</f>
        <v>1743</v>
      </c>
    </row>
    <row r="621" spans="1:6" ht="24">
      <c r="A621" s="13" t="s">
        <v>571</v>
      </c>
      <c r="B621" s="34" t="s">
        <v>720</v>
      </c>
      <c r="C621" s="54" t="s">
        <v>228</v>
      </c>
      <c r="D621" s="76">
        <v>1296</v>
      </c>
      <c r="E621" s="76">
        <v>1102</v>
      </c>
      <c r="F621" s="76">
        <v>1102</v>
      </c>
    </row>
    <row r="622" spans="1:6" ht="36">
      <c r="A622" s="13" t="s">
        <v>571</v>
      </c>
      <c r="B622" s="34" t="s">
        <v>721</v>
      </c>
      <c r="C622" s="54" t="s">
        <v>229</v>
      </c>
      <c r="D622" s="76">
        <v>237</v>
      </c>
      <c r="E622" s="76">
        <v>237</v>
      </c>
      <c r="F622" s="76">
        <v>237</v>
      </c>
    </row>
    <row r="623" spans="1:6" ht="48">
      <c r="A623" s="13" t="s">
        <v>571</v>
      </c>
      <c r="B623" s="34">
        <v>129</v>
      </c>
      <c r="C623" s="54" t="s">
        <v>230</v>
      </c>
      <c r="D623" s="76">
        <v>461</v>
      </c>
      <c r="E623" s="76">
        <v>404</v>
      </c>
      <c r="F623" s="76">
        <v>404</v>
      </c>
    </row>
    <row r="624" spans="1:6" ht="24">
      <c r="A624" s="13" t="s">
        <v>571</v>
      </c>
      <c r="B624" s="33" t="s">
        <v>352</v>
      </c>
      <c r="C624" s="53" t="s">
        <v>353</v>
      </c>
      <c r="D624" s="76">
        <f>D625</f>
        <v>40</v>
      </c>
      <c r="E624" s="76">
        <f>E625</f>
        <v>40</v>
      </c>
      <c r="F624" s="76">
        <f>F625</f>
        <v>40</v>
      </c>
    </row>
    <row r="625" spans="1:7" ht="24">
      <c r="A625" s="13" t="s">
        <v>571</v>
      </c>
      <c r="B625" s="23" t="s">
        <v>354</v>
      </c>
      <c r="C625" s="52" t="s">
        <v>336</v>
      </c>
      <c r="D625" s="76">
        <v>40</v>
      </c>
      <c r="E625" s="76">
        <v>40</v>
      </c>
      <c r="F625" s="76">
        <v>40</v>
      </c>
    </row>
    <row r="626" spans="1:7">
      <c r="A626" s="13" t="s">
        <v>571</v>
      </c>
      <c r="B626" s="33" t="s">
        <v>358</v>
      </c>
      <c r="C626" s="53" t="s">
        <v>359</v>
      </c>
      <c r="D626" s="76">
        <f>D627</f>
        <v>2</v>
      </c>
      <c r="E626" s="76">
        <f>E627</f>
        <v>2</v>
      </c>
      <c r="F626" s="76">
        <f>F627</f>
        <v>2</v>
      </c>
    </row>
    <row r="627" spans="1:7">
      <c r="A627" s="13" t="s">
        <v>571</v>
      </c>
      <c r="B627" s="23">
        <v>853</v>
      </c>
      <c r="C627" s="54" t="s">
        <v>709</v>
      </c>
      <c r="D627" s="76">
        <v>2</v>
      </c>
      <c r="E627" s="76">
        <v>2</v>
      </c>
      <c r="F627" s="76">
        <v>2</v>
      </c>
    </row>
    <row r="628" spans="1:7" ht="36">
      <c r="A628" s="13" t="s">
        <v>445</v>
      </c>
      <c r="B628" s="23"/>
      <c r="C628" s="52" t="s">
        <v>182</v>
      </c>
      <c r="D628" s="79">
        <f>D629+D633+D635</f>
        <v>31692.069000000003</v>
      </c>
      <c r="E628" s="79">
        <f>E629+E633</f>
        <v>31419.200000000001</v>
      </c>
      <c r="F628" s="79">
        <f>F629+F633</f>
        <v>31419.200000000001</v>
      </c>
    </row>
    <row r="629" spans="1:7" ht="72">
      <c r="A629" s="13" t="s">
        <v>445</v>
      </c>
      <c r="B629" s="33" t="s">
        <v>718</v>
      </c>
      <c r="C629" s="53" t="s">
        <v>719</v>
      </c>
      <c r="D629" s="79">
        <f>D630+D631+D632</f>
        <v>30370.539000000004</v>
      </c>
      <c r="E629" s="79">
        <f>E630+E631+E632</f>
        <v>30666.600000000002</v>
      </c>
      <c r="F629" s="79">
        <f>F630+F631+F632</f>
        <v>30666.600000000002</v>
      </c>
    </row>
    <row r="630" spans="1:7" ht="24">
      <c r="A630" s="13" t="s">
        <v>445</v>
      </c>
      <c r="B630" s="34" t="s">
        <v>720</v>
      </c>
      <c r="C630" s="54" t="s">
        <v>228</v>
      </c>
      <c r="D630" s="79">
        <v>18531.2</v>
      </c>
      <c r="E630" s="79">
        <v>18233.900000000001</v>
      </c>
      <c r="F630" s="79">
        <v>18233.900000000001</v>
      </c>
    </row>
    <row r="631" spans="1:7" ht="36">
      <c r="A631" s="13" t="s">
        <v>445</v>
      </c>
      <c r="B631" s="34" t="s">
        <v>721</v>
      </c>
      <c r="C631" s="54" t="s">
        <v>229</v>
      </c>
      <c r="D631" s="79">
        <v>4794.5450000000001</v>
      </c>
      <c r="E631" s="79">
        <v>5319.4</v>
      </c>
      <c r="F631" s="79">
        <v>5319.4</v>
      </c>
    </row>
    <row r="632" spans="1:7" ht="48">
      <c r="A632" s="13" t="s">
        <v>445</v>
      </c>
      <c r="B632" s="34">
        <v>129</v>
      </c>
      <c r="C632" s="54" t="s">
        <v>230</v>
      </c>
      <c r="D632" s="79">
        <v>7044.7939999999999</v>
      </c>
      <c r="E632" s="79">
        <v>7113.3</v>
      </c>
      <c r="F632" s="79">
        <v>7113.3</v>
      </c>
    </row>
    <row r="633" spans="1:7" ht="24">
      <c r="A633" s="13" t="s">
        <v>445</v>
      </c>
      <c r="B633" s="33" t="s">
        <v>352</v>
      </c>
      <c r="C633" s="53" t="s">
        <v>353</v>
      </c>
      <c r="D633" s="79">
        <f>D634</f>
        <v>1321.23</v>
      </c>
      <c r="E633" s="79">
        <f>E634</f>
        <v>752.6</v>
      </c>
      <c r="F633" s="79">
        <f>F634</f>
        <v>752.6</v>
      </c>
      <c r="G633" s="2"/>
    </row>
    <row r="634" spans="1:7" ht="24">
      <c r="A634" s="13" t="s">
        <v>445</v>
      </c>
      <c r="B634" s="23" t="s">
        <v>354</v>
      </c>
      <c r="C634" s="52" t="s">
        <v>336</v>
      </c>
      <c r="D634" s="79">
        <v>1321.23</v>
      </c>
      <c r="E634" s="79">
        <v>752.6</v>
      </c>
      <c r="F634" s="79">
        <v>752.6</v>
      </c>
    </row>
    <row r="635" spans="1:7">
      <c r="A635" s="13" t="s">
        <v>445</v>
      </c>
      <c r="B635" s="33" t="s">
        <v>358</v>
      </c>
      <c r="C635" s="53" t="s">
        <v>359</v>
      </c>
      <c r="D635" s="76">
        <f>D636</f>
        <v>0.3</v>
      </c>
      <c r="E635" s="79"/>
      <c r="F635" s="79"/>
    </row>
    <row r="636" spans="1:7">
      <c r="A636" s="13" t="s">
        <v>445</v>
      </c>
      <c r="B636" s="23">
        <v>853</v>
      </c>
      <c r="C636" s="54" t="s">
        <v>709</v>
      </c>
      <c r="D636" s="76">
        <v>0.3</v>
      </c>
      <c r="E636" s="79"/>
      <c r="F636" s="79"/>
    </row>
    <row r="637" spans="1:7" ht="24">
      <c r="A637" s="13" t="s">
        <v>446</v>
      </c>
      <c r="B637" s="23"/>
      <c r="C637" s="52" t="s">
        <v>183</v>
      </c>
      <c r="D637" s="76">
        <f>D638</f>
        <v>1434.8999999999999</v>
      </c>
      <c r="E637" s="76">
        <f>E638</f>
        <v>1434.8999999999999</v>
      </c>
      <c r="F637" s="76">
        <f>F638</f>
        <v>1434.8999999999999</v>
      </c>
    </row>
    <row r="638" spans="1:7" ht="72">
      <c r="A638" s="13" t="s">
        <v>446</v>
      </c>
      <c r="B638" s="33" t="s">
        <v>718</v>
      </c>
      <c r="C638" s="53" t="s">
        <v>719</v>
      </c>
      <c r="D638" s="76">
        <f>D639+D640+D641</f>
        <v>1434.8999999999999</v>
      </c>
      <c r="E638" s="76">
        <f>E639+E640+E641</f>
        <v>1434.8999999999999</v>
      </c>
      <c r="F638" s="76">
        <f>F639+F640+F641</f>
        <v>1434.8999999999999</v>
      </c>
    </row>
    <row r="639" spans="1:7" ht="24">
      <c r="A639" s="13" t="s">
        <v>446</v>
      </c>
      <c r="B639" s="34" t="s">
        <v>720</v>
      </c>
      <c r="C639" s="54" t="s">
        <v>228</v>
      </c>
      <c r="D639" s="76">
        <v>877.1</v>
      </c>
      <c r="E639" s="76">
        <v>877.1</v>
      </c>
      <c r="F639" s="76">
        <v>877.1</v>
      </c>
    </row>
    <row r="640" spans="1:7" ht="36">
      <c r="A640" s="13" t="s">
        <v>446</v>
      </c>
      <c r="B640" s="34" t="s">
        <v>721</v>
      </c>
      <c r="C640" s="54" t="s">
        <v>229</v>
      </c>
      <c r="D640" s="76">
        <v>225</v>
      </c>
      <c r="E640" s="76">
        <v>225</v>
      </c>
      <c r="F640" s="76">
        <v>225</v>
      </c>
    </row>
    <row r="641" spans="1:6" ht="48">
      <c r="A641" s="13" t="s">
        <v>446</v>
      </c>
      <c r="B641" s="34">
        <v>129</v>
      </c>
      <c r="C641" s="54" t="s">
        <v>230</v>
      </c>
      <c r="D641" s="76">
        <v>332.8</v>
      </c>
      <c r="E641" s="76">
        <v>332.8</v>
      </c>
      <c r="F641" s="76">
        <v>332.8</v>
      </c>
    </row>
    <row r="642" spans="1:6" ht="36">
      <c r="A642" s="37" t="s">
        <v>572</v>
      </c>
      <c r="B642" s="23"/>
      <c r="C642" s="52" t="s">
        <v>69</v>
      </c>
      <c r="D642" s="76">
        <f>D643+D647+D649</f>
        <v>2458.0000000000005</v>
      </c>
      <c r="E642" s="76">
        <f>E643+E647+E649</f>
        <v>2458.0000000000005</v>
      </c>
      <c r="F642" s="76">
        <f>F643+F647+F649</f>
        <v>2458.0000000000005</v>
      </c>
    </row>
    <row r="643" spans="1:6" ht="72">
      <c r="A643" s="37" t="s">
        <v>572</v>
      </c>
      <c r="B643" s="33" t="s">
        <v>718</v>
      </c>
      <c r="C643" s="53" t="s">
        <v>719</v>
      </c>
      <c r="D643" s="76">
        <f>D644+D645+D646</f>
        <v>2401.8000000000002</v>
      </c>
      <c r="E643" s="76">
        <f>E644+E645+E646</f>
        <v>2401.8000000000002</v>
      </c>
      <c r="F643" s="76">
        <f>F644+F645+F646</f>
        <v>2401.8000000000002</v>
      </c>
    </row>
    <row r="644" spans="1:6" ht="24">
      <c r="A644" s="37" t="s">
        <v>572</v>
      </c>
      <c r="B644" s="34" t="s">
        <v>720</v>
      </c>
      <c r="C644" s="54" t="s">
        <v>228</v>
      </c>
      <c r="D644" s="76">
        <v>1506.7</v>
      </c>
      <c r="E644" s="76">
        <v>1506.7</v>
      </c>
      <c r="F644" s="76">
        <v>1506.7</v>
      </c>
    </row>
    <row r="645" spans="1:6" ht="24">
      <c r="A645" s="37" t="s">
        <v>572</v>
      </c>
      <c r="B645" s="34" t="s">
        <v>721</v>
      </c>
      <c r="C645" s="54" t="s">
        <v>722</v>
      </c>
      <c r="D645" s="76">
        <v>338</v>
      </c>
      <c r="E645" s="76">
        <v>338</v>
      </c>
      <c r="F645" s="76">
        <v>338</v>
      </c>
    </row>
    <row r="646" spans="1:6" ht="48">
      <c r="A646" s="37" t="s">
        <v>572</v>
      </c>
      <c r="B646" s="34">
        <v>129</v>
      </c>
      <c r="C646" s="54" t="s">
        <v>230</v>
      </c>
      <c r="D646" s="76">
        <v>557.1</v>
      </c>
      <c r="E646" s="76">
        <v>557.1</v>
      </c>
      <c r="F646" s="76">
        <v>557.1</v>
      </c>
    </row>
    <row r="647" spans="1:6" ht="24">
      <c r="A647" s="37" t="s">
        <v>572</v>
      </c>
      <c r="B647" s="33" t="s">
        <v>352</v>
      </c>
      <c r="C647" s="53" t="s">
        <v>353</v>
      </c>
      <c r="D647" s="76">
        <f>D648</f>
        <v>54.9</v>
      </c>
      <c r="E647" s="76">
        <f>E648</f>
        <v>54.9</v>
      </c>
      <c r="F647" s="76">
        <f>F648</f>
        <v>54.9</v>
      </c>
    </row>
    <row r="648" spans="1:6" ht="24">
      <c r="A648" s="37" t="s">
        <v>572</v>
      </c>
      <c r="B648" s="23" t="s">
        <v>354</v>
      </c>
      <c r="C648" s="52" t="s">
        <v>336</v>
      </c>
      <c r="D648" s="76">
        <v>54.9</v>
      </c>
      <c r="E648" s="76">
        <v>54.9</v>
      </c>
      <c r="F648" s="76">
        <v>54.9</v>
      </c>
    </row>
    <row r="649" spans="1:6">
      <c r="A649" s="37" t="s">
        <v>572</v>
      </c>
      <c r="B649" s="23" t="s">
        <v>358</v>
      </c>
      <c r="C649" s="53" t="s">
        <v>359</v>
      </c>
      <c r="D649" s="76">
        <f>D650</f>
        <v>1.3</v>
      </c>
      <c r="E649" s="76">
        <f>E650</f>
        <v>1.3</v>
      </c>
      <c r="F649" s="76">
        <f>F650</f>
        <v>1.3</v>
      </c>
    </row>
    <row r="650" spans="1:6">
      <c r="A650" s="37" t="s">
        <v>572</v>
      </c>
      <c r="B650" s="23">
        <v>853</v>
      </c>
      <c r="C650" s="54" t="s">
        <v>709</v>
      </c>
      <c r="D650" s="82">
        <v>1.3</v>
      </c>
      <c r="E650" s="82">
        <v>1.3</v>
      </c>
      <c r="F650" s="82">
        <v>1.3</v>
      </c>
    </row>
    <row r="651" spans="1:6" ht="48">
      <c r="A651" s="13" t="s">
        <v>447</v>
      </c>
      <c r="B651" s="23"/>
      <c r="C651" s="54" t="s">
        <v>57</v>
      </c>
      <c r="D651" s="76">
        <f>D652</f>
        <v>14341.936000000002</v>
      </c>
      <c r="E651" s="76">
        <f>E652</f>
        <v>14552.1</v>
      </c>
      <c r="F651" s="76">
        <f>F652</f>
        <v>14552.1</v>
      </c>
    </row>
    <row r="652" spans="1:6" ht="72">
      <c r="A652" s="13" t="s">
        <v>447</v>
      </c>
      <c r="B652" s="33" t="s">
        <v>718</v>
      </c>
      <c r="C652" s="53" t="s">
        <v>719</v>
      </c>
      <c r="D652" s="76">
        <f>D653+D655+D654</f>
        <v>14341.936000000002</v>
      </c>
      <c r="E652" s="76">
        <f>E653+E655+E654</f>
        <v>14552.1</v>
      </c>
      <c r="F652" s="76">
        <f>F653+F655+F654</f>
        <v>14552.1</v>
      </c>
    </row>
    <row r="653" spans="1:6" ht="24">
      <c r="A653" s="13" t="s">
        <v>447</v>
      </c>
      <c r="B653" s="34" t="s">
        <v>720</v>
      </c>
      <c r="C653" s="54" t="s">
        <v>228</v>
      </c>
      <c r="D653" s="76">
        <v>9186.7000000000007</v>
      </c>
      <c r="E653" s="76">
        <v>9305</v>
      </c>
      <c r="F653" s="76">
        <v>9305</v>
      </c>
    </row>
    <row r="654" spans="1:6" ht="24">
      <c r="A654" s="13" t="s">
        <v>447</v>
      </c>
      <c r="B654" s="34" t="s">
        <v>721</v>
      </c>
      <c r="C654" s="54" t="s">
        <v>722</v>
      </c>
      <c r="D654" s="76">
        <v>1826.9839999999999</v>
      </c>
      <c r="E654" s="76">
        <v>1872</v>
      </c>
      <c r="F654" s="76">
        <v>1872</v>
      </c>
    </row>
    <row r="655" spans="1:6" ht="48">
      <c r="A655" s="30" t="s">
        <v>447</v>
      </c>
      <c r="B655" s="134">
        <v>129</v>
      </c>
      <c r="C655" s="135" t="s">
        <v>230</v>
      </c>
      <c r="D655" s="82">
        <v>3328.252</v>
      </c>
      <c r="E655" s="82">
        <v>3375.1</v>
      </c>
      <c r="F655" s="82">
        <v>3375.1</v>
      </c>
    </row>
    <row r="656" spans="1:6" ht="48">
      <c r="A656" s="13" t="s">
        <v>558</v>
      </c>
      <c r="B656" s="23"/>
      <c r="C656" s="54" t="s">
        <v>57</v>
      </c>
      <c r="D656" s="76">
        <f>D657</f>
        <v>414</v>
      </c>
      <c r="E656" s="76">
        <f>E657</f>
        <v>414</v>
      </c>
      <c r="F656" s="76">
        <f>F657</f>
        <v>414</v>
      </c>
    </row>
    <row r="657" spans="1:6" ht="72">
      <c r="A657" s="13" t="s">
        <v>558</v>
      </c>
      <c r="B657" s="33" t="s">
        <v>718</v>
      </c>
      <c r="C657" s="53" t="s">
        <v>719</v>
      </c>
      <c r="D657" s="76">
        <f>D658+D660+D659</f>
        <v>414</v>
      </c>
      <c r="E657" s="76">
        <f>E658+E660+E659</f>
        <v>414</v>
      </c>
      <c r="F657" s="76">
        <f>F658+F660+F659</f>
        <v>414</v>
      </c>
    </row>
    <row r="658" spans="1:6" ht="24">
      <c r="A658" s="13" t="s">
        <v>558</v>
      </c>
      <c r="B658" s="34" t="s">
        <v>720</v>
      </c>
      <c r="C658" s="54" t="s">
        <v>228</v>
      </c>
      <c r="D658" s="76">
        <v>255</v>
      </c>
      <c r="E658" s="76">
        <v>255</v>
      </c>
      <c r="F658" s="76">
        <v>255</v>
      </c>
    </row>
    <row r="659" spans="1:6" ht="24">
      <c r="A659" s="13" t="s">
        <v>558</v>
      </c>
      <c r="B659" s="34" t="s">
        <v>721</v>
      </c>
      <c r="C659" s="54" t="s">
        <v>722</v>
      </c>
      <c r="D659" s="76">
        <v>64.811999999999998</v>
      </c>
      <c r="E659" s="76">
        <v>62</v>
      </c>
      <c r="F659" s="76">
        <v>62</v>
      </c>
    </row>
    <row r="660" spans="1:6" ht="48.75" thickBot="1">
      <c r="A660" s="13" t="s">
        <v>558</v>
      </c>
      <c r="B660" s="34">
        <v>129</v>
      </c>
      <c r="C660" s="54" t="s">
        <v>230</v>
      </c>
      <c r="D660" s="76">
        <v>94.188000000000002</v>
      </c>
      <c r="E660" s="76">
        <v>97</v>
      </c>
      <c r="F660" s="76">
        <v>97</v>
      </c>
    </row>
    <row r="661" spans="1:6" ht="12.75" thickBot="1">
      <c r="A661" s="136"/>
      <c r="B661" s="137"/>
      <c r="C661" s="138" t="s">
        <v>243</v>
      </c>
      <c r="D661" s="61">
        <f>D13+D505</f>
        <v>1359706.2120000001</v>
      </c>
      <c r="E661" s="61">
        <f>E13+E505</f>
        <v>1198849.7280000001</v>
      </c>
      <c r="F661" s="61">
        <f>F13+F505</f>
        <v>1159261.8279999997</v>
      </c>
    </row>
    <row r="662" spans="1:6">
      <c r="E662" s="2"/>
      <c r="F662" s="2"/>
    </row>
    <row r="663" spans="1:6">
      <c r="E663" s="2"/>
      <c r="F663" s="2"/>
    </row>
    <row r="665" spans="1:6">
      <c r="E665" s="2"/>
      <c r="F665" s="2"/>
    </row>
  </sheetData>
  <mergeCells count="2">
    <mergeCell ref="A10:D10"/>
    <mergeCell ref="A9:F9"/>
  </mergeCells>
  <phoneticPr fontId="10" type="noConversion"/>
  <pageMargins left="0.54" right="0.3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7"/>
  <sheetViews>
    <sheetView zoomScale="79" zoomScaleNormal="79" workbookViewId="0">
      <selection activeCell="L4" sqref="L4"/>
    </sheetView>
  </sheetViews>
  <sheetFormatPr defaultRowHeight="12.75"/>
  <cols>
    <col min="1" max="1" width="4.7109375" style="11" customWidth="1"/>
    <col min="2" max="2" width="28.140625" style="11" customWidth="1"/>
    <col min="3" max="3" width="6.28515625" style="16" customWidth="1"/>
    <col min="4" max="4" width="11.28515625" style="16" customWidth="1"/>
    <col min="5" max="5" width="7.28515625" style="16" customWidth="1"/>
    <col min="6" max="6" width="11.28515625" style="16" customWidth="1"/>
    <col min="7" max="7" width="11" style="16" customWidth="1"/>
    <col min="8" max="8" width="10.85546875" style="16" customWidth="1"/>
    <col min="10" max="10" width="10.7109375" customWidth="1"/>
    <col min="12" max="12" width="25.85546875" customWidth="1"/>
  </cols>
  <sheetData>
    <row r="1" spans="1:12">
      <c r="L1" s="24" t="s">
        <v>631</v>
      </c>
    </row>
    <row r="2" spans="1:12">
      <c r="L2" s="159" t="s">
        <v>318</v>
      </c>
    </row>
    <row r="3" spans="1:12">
      <c r="L3" s="24" t="s">
        <v>798</v>
      </c>
    </row>
    <row r="4" spans="1:12">
      <c r="L4" s="146"/>
    </row>
    <row r="5" spans="1:12" ht="15">
      <c r="A5" s="17"/>
      <c r="B5" s="17"/>
      <c r="C5" s="17"/>
      <c r="D5" s="18"/>
      <c r="E5" s="6"/>
      <c r="F5" s="21"/>
      <c r="G5" s="21"/>
      <c r="H5" s="21"/>
      <c r="K5" s="6"/>
      <c r="L5" s="159" t="s">
        <v>677</v>
      </c>
    </row>
    <row r="6" spans="1:12" ht="15">
      <c r="A6" s="17"/>
      <c r="B6" s="17"/>
      <c r="C6" s="17"/>
      <c r="D6" s="18"/>
      <c r="E6" s="6"/>
      <c r="F6" s="21"/>
      <c r="G6" s="21"/>
      <c r="H6" s="21"/>
      <c r="K6" s="6"/>
      <c r="L6" s="159" t="s">
        <v>318</v>
      </c>
    </row>
    <row r="7" spans="1:12" ht="15">
      <c r="A7" s="17"/>
      <c r="B7" s="17"/>
      <c r="C7" s="17"/>
      <c r="D7" s="18"/>
      <c r="E7" s="6"/>
      <c r="F7" s="21"/>
      <c r="G7" s="21"/>
      <c r="H7" s="21"/>
      <c r="K7" s="6"/>
      <c r="L7" s="159" t="s">
        <v>55</v>
      </c>
    </row>
    <row r="8" spans="1:12" ht="15">
      <c r="A8" s="17"/>
      <c r="B8" s="17"/>
      <c r="C8" s="17"/>
      <c r="D8" s="18"/>
      <c r="E8" s="6"/>
      <c r="F8" s="22"/>
      <c r="G8" s="22"/>
      <c r="H8" s="22"/>
    </row>
    <row r="9" spans="1:12" ht="50.45" customHeight="1">
      <c r="A9" s="19"/>
      <c r="B9" s="215" t="s">
        <v>227</v>
      </c>
      <c r="C9" s="216"/>
      <c r="D9" s="216"/>
      <c r="E9" s="216"/>
      <c r="F9" s="217"/>
      <c r="G9" s="217"/>
      <c r="H9" s="217"/>
      <c r="I9" s="217"/>
      <c r="J9" s="217"/>
      <c r="K9" s="217"/>
    </row>
    <row r="10" spans="1:12" ht="18">
      <c r="A10" s="19"/>
      <c r="B10" s="19"/>
      <c r="D10" s="20"/>
      <c r="F10" s="5"/>
      <c r="G10" s="5"/>
      <c r="H10" s="5"/>
      <c r="L10" t="s">
        <v>330</v>
      </c>
    </row>
    <row r="11" spans="1:12" ht="60">
      <c r="A11" s="67" t="s">
        <v>320</v>
      </c>
      <c r="B11" s="67" t="s">
        <v>321</v>
      </c>
      <c r="C11" s="14" t="s">
        <v>323</v>
      </c>
      <c r="D11" s="14" t="s">
        <v>324</v>
      </c>
      <c r="E11" s="14" t="s">
        <v>325</v>
      </c>
      <c r="F11" s="46" t="s">
        <v>678</v>
      </c>
      <c r="G11" s="46" t="s">
        <v>679</v>
      </c>
      <c r="H11" s="31" t="s">
        <v>476</v>
      </c>
      <c r="I11" s="212" t="s">
        <v>331</v>
      </c>
      <c r="J11" s="213"/>
      <c r="K11" s="213"/>
      <c r="L11" s="214"/>
    </row>
    <row r="12" spans="1:12">
      <c r="A12" s="72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72">
        <v>7</v>
      </c>
      <c r="H12" s="72">
        <v>8</v>
      </c>
      <c r="I12" s="73">
        <v>9</v>
      </c>
      <c r="J12" s="73">
        <v>10</v>
      </c>
      <c r="K12" s="73">
        <v>11</v>
      </c>
      <c r="L12" s="73">
        <v>12</v>
      </c>
    </row>
    <row r="13" spans="1:12" ht="120">
      <c r="A13" s="68">
        <v>1</v>
      </c>
      <c r="B13" s="12" t="s">
        <v>326</v>
      </c>
      <c r="C13" s="15">
        <v>1101</v>
      </c>
      <c r="D13" s="41">
        <v>9930020110</v>
      </c>
      <c r="E13" s="28" t="s">
        <v>312</v>
      </c>
      <c r="F13" s="121">
        <v>4800</v>
      </c>
      <c r="G13" s="121">
        <v>4800</v>
      </c>
      <c r="H13" s="121">
        <v>4800</v>
      </c>
      <c r="I13" s="15" t="s">
        <v>334</v>
      </c>
      <c r="J13" s="15" t="s">
        <v>335</v>
      </c>
      <c r="K13" s="15">
        <v>1365</v>
      </c>
      <c r="L13" s="52" t="s">
        <v>337</v>
      </c>
    </row>
    <row r="14" spans="1:12" ht="132">
      <c r="A14" s="68">
        <v>2</v>
      </c>
      <c r="B14" s="12" t="s">
        <v>413</v>
      </c>
      <c r="C14" s="15">
        <v>1003</v>
      </c>
      <c r="D14" s="13" t="s">
        <v>656</v>
      </c>
      <c r="E14" s="23">
        <v>313</v>
      </c>
      <c r="F14" s="121">
        <v>100</v>
      </c>
      <c r="G14" s="121">
        <v>100</v>
      </c>
      <c r="H14" s="121">
        <v>100</v>
      </c>
      <c r="I14" s="41" t="s">
        <v>328</v>
      </c>
      <c r="J14" s="41" t="s">
        <v>329</v>
      </c>
      <c r="K14" s="15">
        <v>23</v>
      </c>
      <c r="L14" s="49" t="s">
        <v>327</v>
      </c>
    </row>
    <row r="15" spans="1:12" ht="204">
      <c r="A15" s="68">
        <v>3</v>
      </c>
      <c r="B15" s="12" t="s">
        <v>179</v>
      </c>
      <c r="C15" s="15">
        <v>1003</v>
      </c>
      <c r="D15" s="13" t="s">
        <v>658</v>
      </c>
      <c r="E15" s="23">
        <v>313</v>
      </c>
      <c r="F15" s="121">
        <v>11106</v>
      </c>
      <c r="G15" s="121">
        <v>11106</v>
      </c>
      <c r="H15" s="121">
        <v>11106</v>
      </c>
      <c r="I15" s="41" t="s">
        <v>259</v>
      </c>
      <c r="J15" s="74">
        <v>42361</v>
      </c>
      <c r="K15" s="41" t="s">
        <v>260</v>
      </c>
      <c r="L15" s="89" t="s">
        <v>261</v>
      </c>
    </row>
    <row r="16" spans="1:12" ht="117" customHeight="1">
      <c r="A16" s="68">
        <v>4</v>
      </c>
      <c r="B16" s="52" t="s">
        <v>163</v>
      </c>
      <c r="C16" s="15">
        <v>709</v>
      </c>
      <c r="D16" s="13" t="s">
        <v>414</v>
      </c>
      <c r="E16" s="23">
        <v>313</v>
      </c>
      <c r="F16" s="121">
        <v>154</v>
      </c>
      <c r="G16" s="121"/>
      <c r="H16" s="121"/>
      <c r="I16" s="15" t="s">
        <v>334</v>
      </c>
      <c r="J16" s="74">
        <v>43143</v>
      </c>
      <c r="K16" s="41">
        <v>122</v>
      </c>
      <c r="L16" s="89" t="s">
        <v>415</v>
      </c>
    </row>
    <row r="17" spans="1:12" ht="16.5">
      <c r="A17" s="69"/>
      <c r="B17" s="70" t="s">
        <v>338</v>
      </c>
      <c r="C17" s="69"/>
      <c r="D17" s="69"/>
      <c r="E17" s="69"/>
      <c r="F17" s="122">
        <f>F13+F14+F15+F16</f>
        <v>16160</v>
      </c>
      <c r="G17" s="122">
        <f>G13+G14+G15</f>
        <v>16006</v>
      </c>
      <c r="H17" s="122">
        <f>H13+H14+H15</f>
        <v>16006</v>
      </c>
      <c r="I17" s="71"/>
      <c r="J17" s="71"/>
      <c r="K17" s="71"/>
      <c r="L17" s="66"/>
    </row>
  </sheetData>
  <sheetProtection selectLockedCells="1" selectUnlockedCells="1"/>
  <mergeCells count="2">
    <mergeCell ref="I11:L11"/>
    <mergeCell ref="B9:K9"/>
  </mergeCells>
  <phoneticPr fontId="10" type="noConversion"/>
  <pageMargins left="0.31" right="0.27" top="0.2" bottom="0.17" header="0.17" footer="0.23"/>
  <pageSetup paperSize="9" firstPageNumber="0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Р.Пр. 2018</vt:lpstr>
      <vt:lpstr>прил 2018</vt:lpstr>
      <vt:lpstr>вед. 2018</vt:lpstr>
      <vt:lpstr>С.Д.</vt:lpstr>
      <vt:lpstr>АИП</vt:lpstr>
      <vt:lpstr>МЦПиНР</vt:lpstr>
      <vt:lpstr>Пуб.об.2018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2018-05-18T11:49:08Z</cp:lastPrinted>
  <dcterms:created xsi:type="dcterms:W3CDTF">2018-05-10T09:16:24Z</dcterms:created>
  <dcterms:modified xsi:type="dcterms:W3CDTF">2018-05-28T06:22:38Z</dcterms:modified>
</cp:coreProperties>
</file>